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A74954B8-CA8D-4192-8FBB-C9A6C69D4F8D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вод" sheetId="1" r:id="rId1"/>
  </sheets>
  <definedNames>
    <definedName name="_xlnm._FilterDatabase" localSheetId="0" hidden="1">Свод!$A$18:$M$140</definedName>
    <definedName name="A">Свод!$A:$A</definedName>
    <definedName name="C_MIN">#REF!</definedName>
    <definedName name="C_PGPROG">#REF!</definedName>
    <definedName name="к1">#REF!</definedName>
    <definedName name="ккк">#REF!</definedName>
    <definedName name="_xlnm.Print_Area" localSheetId="0">Свод!$A$1:$M$143</definedName>
    <definedName name="ЭК10_2013_ВТД">#REF!</definedName>
    <definedName name="ЭК10_2013_Д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6" i="1" l="1"/>
  <c r="K126" i="1"/>
  <c r="K140" i="1" s="1"/>
  <c r="L34" i="1"/>
  <c r="K34" i="1"/>
  <c r="M29" i="1"/>
  <c r="L29" i="1"/>
  <c r="K29" i="1"/>
  <c r="M20" i="1"/>
  <c r="L20" i="1"/>
  <c r="K20" i="1"/>
  <c r="M135" i="1"/>
  <c r="H28" i="1"/>
  <c r="H126" i="1" s="1"/>
  <c r="H140" i="1" s="1"/>
  <c r="J128" i="1"/>
  <c r="L140" i="1"/>
  <c r="J126" i="1"/>
  <c r="H29" i="1"/>
  <c r="G29" i="1"/>
  <c r="G28" i="1" s="1"/>
  <c r="G126" i="1" s="1"/>
  <c r="G140" i="1" s="1"/>
  <c r="K135" i="1"/>
  <c r="J135" i="1" l="1"/>
  <c r="I128" i="1" l="1"/>
  <c r="L135" i="1"/>
  <c r="I126" i="1" l="1"/>
  <c r="J140" i="1" l="1"/>
  <c r="I50" i="1" l="1"/>
  <c r="I37" i="1"/>
  <c r="I31" i="1"/>
  <c r="I33" i="1" l="1"/>
  <c r="I49" i="1"/>
  <c r="I54" i="1"/>
  <c r="I81" i="1"/>
  <c r="I83" i="1"/>
  <c r="I82" i="1"/>
  <c r="I93" i="1"/>
  <c r="I24" i="1"/>
  <c r="I32" i="1"/>
  <c r="I79" i="1"/>
  <c r="I78" i="1"/>
  <c r="I22" i="1"/>
  <c r="I73" i="1"/>
  <c r="I86" i="1"/>
  <c r="I84" i="1"/>
  <c r="I85" i="1"/>
  <c r="I89" i="1"/>
  <c r="I91" i="1"/>
  <c r="I21" i="1"/>
  <c r="I30" i="1"/>
  <c r="I55" i="1"/>
  <c r="I35" i="1"/>
  <c r="I23" i="1"/>
  <c r="I36" i="1"/>
  <c r="I109" i="1"/>
  <c r="L123" i="1"/>
  <c r="M123" i="1"/>
  <c r="M120" i="1" s="1"/>
  <c r="L66" i="1"/>
  <c r="M66" i="1"/>
  <c r="L41" i="1"/>
  <c r="M41" i="1"/>
  <c r="M34" i="1" s="1"/>
  <c r="L39" i="1"/>
  <c r="M39" i="1"/>
  <c r="I53" i="1" l="1"/>
  <c r="I52" i="1"/>
  <c r="I66" i="1"/>
  <c r="I92" i="1"/>
  <c r="I95" i="1"/>
  <c r="I68" i="1"/>
  <c r="I112" i="1"/>
  <c r="I41" i="1"/>
  <c r="I39" i="1"/>
  <c r="I90" i="1"/>
  <c r="I114" i="1"/>
  <c r="I88" i="1"/>
  <c r="M80" i="1"/>
  <c r="M126" i="1" s="1"/>
  <c r="M140" i="1" s="1"/>
</calcChain>
</file>

<file path=xl/sharedStrings.xml><?xml version="1.0" encoding="utf-8"?>
<sst xmlns="http://schemas.openxmlformats.org/spreadsheetml/2006/main" count="525" uniqueCount="387">
  <si>
    <t>Финансовый орган</t>
  </si>
  <si>
    <t>Номер
реестровой записи</t>
  </si>
  <si>
    <t>Код строки</t>
  </si>
  <si>
    <t>Единица измерения</t>
  </si>
  <si>
    <t>Наименование бюджета (публично-правового образования)</t>
  </si>
  <si>
    <t>Прогноз доходов бюджета</t>
  </si>
  <si>
    <t>наименование</t>
  </si>
  <si>
    <t>код</t>
  </si>
  <si>
    <t>Классификация доходов бюджетов</t>
  </si>
  <si>
    <t>Наименование группы источников доходов бюджетов /
наименование источника дохода бюджета</t>
  </si>
  <si>
    <t>Наименование главного администратора доходов федерального бюджета</t>
  </si>
  <si>
    <t>Федеральная налоговая служба</t>
  </si>
  <si>
    <t>0109</t>
  </si>
  <si>
    <t>0111</t>
  </si>
  <si>
    <t>0113</t>
  </si>
  <si>
    <t>0108</t>
  </si>
  <si>
    <t>0586</t>
  </si>
  <si>
    <t>0588</t>
  </si>
  <si>
    <t>0596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</si>
  <si>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</si>
  <si>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0816</t>
  </si>
  <si>
    <t>1131</t>
  </si>
  <si>
    <t>1201</t>
  </si>
  <si>
    <t>1202</t>
  </si>
  <si>
    <t>1203</t>
  </si>
  <si>
    <t>1299</t>
  </si>
  <si>
    <t>1300</t>
  </si>
  <si>
    <t>1301</t>
  </si>
  <si>
    <t>1302</t>
  </si>
  <si>
    <t>1303</t>
  </si>
  <si>
    <t>1304</t>
  </si>
  <si>
    <t>1456</t>
  </si>
  <si>
    <t>1455</t>
  </si>
  <si>
    <t>1559</t>
  </si>
  <si>
    <t>1686</t>
  </si>
  <si>
    <t>1687</t>
  </si>
  <si>
    <t>1688</t>
  </si>
  <si>
    <t>1709</t>
  </si>
  <si>
    <t>000 1 16 01000 01 0000 140</t>
  </si>
  <si>
    <t>000 1 16 09000 01 0000 140</t>
  </si>
  <si>
    <t>1578</t>
  </si>
  <si>
    <t>Невыясненные поступления, зачисляемые в федеральный бюджет</t>
  </si>
  <si>
    <t>100 1 17 01010 01 0000 180</t>
  </si>
  <si>
    <t>000 1 17 01010 01 0000 180</t>
  </si>
  <si>
    <t>2071</t>
  </si>
  <si>
    <t>000 1 17 05010 01 0000 180</t>
  </si>
  <si>
    <t>2098</t>
  </si>
  <si>
    <t>2097</t>
  </si>
  <si>
    <t>0107</t>
  </si>
  <si>
    <t>1457</t>
  </si>
  <si>
    <t>2096</t>
  </si>
  <si>
    <t>2099</t>
  </si>
  <si>
    <t/>
  </si>
  <si>
    <t>Налог на доходы физических лиц</t>
  </si>
  <si>
    <t>Государственная пошлина по делам, рассматриваемым в арбитражных судах</t>
  </si>
  <si>
    <t>ЗАДОЛЖЕННОСТЬ И ПЕРЕРАСЧЕТЫ ПО ОТМЕНЕННЫМ НАЛОГАМ, СБОРАМ И ИНЫМ ОБЯЗАТЕЛЬНЫМ ПЛАТЕЖАМ</t>
  </si>
  <si>
    <t>Проценты, полученные от предоставления бюджетных кредитов внутри страны</t>
  </si>
  <si>
    <t>Доходы от оказания платных услуг</t>
  </si>
  <si>
    <t>Административные штрафы, установленные Кодексом Российской Федерации об административных правонарушениях</t>
  </si>
  <si>
    <t>1 01 01 1 001 00000001 1 20 0001</t>
  </si>
  <si>
    <t>1 01 01 1 001 001 00000001 1 20 0001</t>
  </si>
  <si>
    <t>1 01 01 1 001 006 00000001 1 20 0001</t>
  </si>
  <si>
    <t>1 01 01 1 001 010 00000001 1 20 0001</t>
  </si>
  <si>
    <t>1 01 01 1 001 011 00000001 1 20 0001</t>
  </si>
  <si>
    <t>1 01 01 1 001 019 00000001 1 20 0001</t>
  </si>
  <si>
    <t>1 01 01 1 001 023 00000001 1 20 0003</t>
  </si>
  <si>
    <t>1 01 01 1 001 024 00000001 1 20 0003</t>
  </si>
  <si>
    <t>1 01 01 1 001 025 00000001 1 20 0003</t>
  </si>
  <si>
    <t>1 01 01 1 001 026 00000001 1 20 0003</t>
  </si>
  <si>
    <t>1 01 01 1 001 027 00000001 1 20 0003</t>
  </si>
  <si>
    <t>1 01 01 1 001 028 00000001 1 20 0003</t>
  </si>
  <si>
    <t>1 01 01 1 001 007 00000001 1 20 0001</t>
  </si>
  <si>
    <t>1 01 01 1 001 008 00000001 1 20 0001</t>
  </si>
  <si>
    <t>1 01 01 1 001 009 00000001 1 20 0001</t>
  </si>
  <si>
    <t>1 01 01 1 001 013 00000001 1 20 0001</t>
  </si>
  <si>
    <t>1 01 01 1 001 014 00000001 1 20 0001</t>
  </si>
  <si>
    <t>1 01 01 1 001 022 00000001 1 20 0001</t>
  </si>
  <si>
    <t>1 01 01 1 001 029 00000001 1 20 0002</t>
  </si>
  <si>
    <t>1 01 01 1 001 030 00000001 1 20 0003</t>
  </si>
  <si>
    <t>1 01 01 1 001 031 00000001 1 20 0003</t>
  </si>
  <si>
    <t>1 01 01 1 001 032 00000001 1 20 0003</t>
  </si>
  <si>
    <t>1 01 01 1 001 033 00000001 1 20 0003</t>
  </si>
  <si>
    <t>1 01 01 1 001 034 00000001 1 20 0002</t>
  </si>
  <si>
    <t>1 01 01 1 001 002 00000001 1 20 0001</t>
  </si>
  <si>
    <t>1 01 01 1 001 003 00000001 1 20 0001</t>
  </si>
  <si>
    <t>1 08 01 1 179 00000001 1 20 0005</t>
  </si>
  <si>
    <t>0587</t>
  </si>
  <si>
    <t>1 08 01 1 179 002 00000001 1 20 0001</t>
  </si>
  <si>
    <t>1 08 01 1 179 107 00000001 1 20 0001</t>
  </si>
  <si>
    <t>1 08 01 1 179 110 00000001 1 20 0001</t>
  </si>
  <si>
    <t>1 09 01 1 035 00000001 1 20 0001</t>
  </si>
  <si>
    <t>1 11 01 1 041 00000001 1 20 0005</t>
  </si>
  <si>
    <t>1 11 01 1 043 00000001 1 20 0001</t>
  </si>
  <si>
    <t>000 1 11 03010 01 0000 120</t>
  </si>
  <si>
    <t>1 11 01 1 043 001 00000001 1 20 0002</t>
  </si>
  <si>
    <t>1 11 01 1 045 00000001 1 20 0008</t>
  </si>
  <si>
    <t>1 11 01 1 045 089 00000001 1 20 0001</t>
  </si>
  <si>
    <t>1 11 01 1 045 056 00000001 1 20 0001</t>
  </si>
  <si>
    <t>1 11 01 1 045 127 00000001 1 20 0001</t>
  </si>
  <si>
    <t>1 11 01 1 045 086 00000001 1 20 0001</t>
  </si>
  <si>
    <t>1 11 01 1 045 122 00000001 1 20 0001</t>
  </si>
  <si>
    <t>1 11 01 1 049 00000001 1 20 0002</t>
  </si>
  <si>
    <t>1 11 01 1 049 048 00000001 1 20 0001</t>
  </si>
  <si>
    <t>1 11 01 1 053 00000001 1 20 0005</t>
  </si>
  <si>
    <t>Доходы от использования имущества - прочее</t>
  </si>
  <si>
    <t>1 11 01 1 053 045 00000001 1 20 0001</t>
  </si>
  <si>
    <t>1579</t>
  </si>
  <si>
    <t>1 12 01 0 059 00000001 1 20 0001</t>
  </si>
  <si>
    <t>1 12 01 0 059 002 00000001 1 20 0001</t>
  </si>
  <si>
    <t>1 12 01 1 058 00000001 1 20 0001</t>
  </si>
  <si>
    <t>1 13 01 1 192 00000001 1 20 0009</t>
  </si>
  <si>
    <t>2095</t>
  </si>
  <si>
    <t>1 13 01 1 192 163 00000001 1 20 0001</t>
  </si>
  <si>
    <t>1 13 01 1 192 096 00000001 1 20 0001</t>
  </si>
  <si>
    <t>1 13 01 1 192 079 00000001 1 20 0001</t>
  </si>
  <si>
    <t>2100</t>
  </si>
  <si>
    <t>1 14 01 1 088 00000001 1 20 0009</t>
  </si>
  <si>
    <t>2460</t>
  </si>
  <si>
    <t>2461</t>
  </si>
  <si>
    <t>1 14 01 1 088 258 00000001 1 20 0001</t>
  </si>
  <si>
    <t>2462</t>
  </si>
  <si>
    <t>2463</t>
  </si>
  <si>
    <t>1 14 01 1 088 313 00000001 1 20 0001</t>
  </si>
  <si>
    <t>2464</t>
  </si>
  <si>
    <t>1 14 01 1 088 418 00000001 1 20 0001</t>
  </si>
  <si>
    <t>1 14 01 1 088 057 00000001 1 20 0001</t>
  </si>
  <si>
    <t>2466</t>
  </si>
  <si>
    <t>1 16 01 1 107 00000001 1 20 0007</t>
  </si>
  <si>
    <t>3273</t>
  </si>
  <si>
    <t>3274</t>
  </si>
  <si>
    <t>1 16 01 1 107 430 00000001 1 20 0001</t>
  </si>
  <si>
    <t>3276</t>
  </si>
  <si>
    <t>3277</t>
  </si>
  <si>
    <t>1 16 01 1 107 552 00000001 1 20 0001</t>
  </si>
  <si>
    <t>3805</t>
  </si>
  <si>
    <t>1 16 01 1 107 Х88 00000001 1 20 0001</t>
  </si>
  <si>
    <t>3806</t>
  </si>
  <si>
    <t>3810</t>
  </si>
  <si>
    <t>1 17 01 1 190 00000001 1 20 0006</t>
  </si>
  <si>
    <t>4590</t>
  </si>
  <si>
    <t>4591</t>
  </si>
  <si>
    <t>1 17 01 1 190 201 00000001 1 20 0002</t>
  </si>
  <si>
    <t>4592</t>
  </si>
  <si>
    <t>4593</t>
  </si>
  <si>
    <t>1 17 01 1 190 163 00000001 1 20 0001</t>
  </si>
  <si>
    <t>4594</t>
  </si>
  <si>
    <t>2 18 01 1 180 404 00000001 1 20 0001</t>
  </si>
  <si>
    <t>4872</t>
  </si>
  <si>
    <t>2 18 01 1 180 355 00000001 1 20 0001</t>
  </si>
  <si>
    <t>4873</t>
  </si>
  <si>
    <t>2 18 01 1 180 Е57 00000001 1 20 0001</t>
  </si>
  <si>
    <t>4874</t>
  </si>
  <si>
    <t>2 18 01 1 180 003 00000001 1 20 0002</t>
  </si>
  <si>
    <t>4875</t>
  </si>
  <si>
    <t>2 18 01 1 180 078 00000001 1 20 0001</t>
  </si>
  <si>
    <t>2 18 01 1 180 Б21 00000001 1 20 0001</t>
  </si>
  <si>
    <t>2 19 01 1 618 00000001 1 20 0004</t>
  </si>
  <si>
    <t>2 19 01 1 618 005 00000001 1 20 0001</t>
  </si>
  <si>
    <t>5599</t>
  </si>
  <si>
    <t>5600</t>
  </si>
  <si>
    <t>2 19 01 1 618 002 00000001 1 20 0001</t>
  </si>
  <si>
    <t>5601</t>
  </si>
  <si>
    <t>5602</t>
  </si>
  <si>
    <t>5604</t>
  </si>
  <si>
    <t>2 19 01 1 618 003 00000001 1 20 0001</t>
  </si>
  <si>
    <t>5605</t>
  </si>
  <si>
    <t>000 1 09 00000 00 0000 000</t>
  </si>
  <si>
    <t>Доходы от использования недвижимого имущества.</t>
  </si>
  <si>
    <t>9000</t>
  </si>
  <si>
    <t>Реестр источников доходов бюджета Талдомского городского округа</t>
  </si>
  <si>
    <t>Талдомский городской округ</t>
  </si>
  <si>
    <t xml:space="preserve">182 1 01 02000 01 0000 110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</si>
  <si>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</si>
  <si>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</si>
  <si>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</si>
  <si>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</si>
  <si>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</si>
  <si>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</si>
  <si>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</si>
  <si>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182 1 01 02 040 01 0000 110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</si>
  <si>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</si>
  <si>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</si>
  <si>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</si>
  <si>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</si>
  <si>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</si>
  <si>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</si>
  <si>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</si>
  <si>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</si>
  <si>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</si>
  <si>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</si>
  <si>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</si>
  <si>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</si>
  <si>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182 1 05 03 010 01 0000 110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</si>
  <si>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</si>
  <si>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</si>
  <si>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</si>
  <si>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</si>
  <si>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</si>
  <si>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182 1 06 01 020 04 0000 110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</si>
  <si>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</si>
  <si>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</si>
  <si>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</si>
  <si>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182 1 06 06 032 04 0000 110</t>
  </si>
  <si>
    <t>182 1 06 06 042 04 0000 110</t>
  </si>
  <si>
    <t>000 1 06 01 020 04 0000 110</t>
  </si>
  <si>
    <t>000 1 06 06 032 04 0000 110</t>
  </si>
  <si>
    <t>000 1 05 04 010 02 0000 110</t>
  </si>
  <si>
    <t>000 1 05 03 010 01 0000 110</t>
  </si>
  <si>
    <t>000 1 05 02 020 02 0000 110</t>
  </si>
  <si>
    <t>000 1 05 01 000 01 0000 110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</si>
  <si>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</si>
  <si>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182 1 08 03 010 01 0000 110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</si>
  <si>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</si>
  <si>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</si>
  <si>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</si>
  <si>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</si>
  <si>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 xml:space="preserve">Администрация Талдомского городского округа </t>
  </si>
  <si>
    <t>Проценты, полученные от предоставления бюджетных кредитов внутри страны за счет средств бюджетов городских округов</t>
  </si>
  <si>
    <t>000 1 08 07 000 01 0000 110</t>
  </si>
  <si>
    <t>001 1 08 07 150 01 0000 110</t>
  </si>
  <si>
    <t>001 1 11 03 040 04 0000 120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</si>
  <si>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</si>
  <si>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</si>
  <si>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</si>
  <si>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</si>
  <si>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Комитет по управлению имуществом администрации Талдомского городского округа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</si>
  <si>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</si>
  <si>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</si>
  <si>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</si>
  <si>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001 1 11 05 312 04 0000 120</t>
  </si>
  <si>
    <t>Платежи от муниципальных унитарных предприятий, зачисляемые по нормативу 100% в местный бюджет</t>
  </si>
  <si>
    <t>Доходы от перечисления части прибыли, остающейся после уплаты налогов и иных обязательных платежей муниципальных унитарных предприятий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</si>
  <si>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</si>
  <si>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</si>
  <si>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010 1 11 07014 04 0000 120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</si>
  <si>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</si>
  <si>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</si>
  <si>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</si>
  <si>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негативное воздействие на окружающую среду</t>
  </si>
  <si>
    <t>ПЛАТЕЖИ ПРИ ПОЛЬЗОВАНИИ ПРИРОДНЫМИ РЕСУРСАМИ</t>
  </si>
  <si>
    <t>000 1 12 01 000 01 0000 120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</si>
  <si>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</si>
  <si>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</si>
  <si>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</si>
  <si>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</si>
  <si>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</si>
  <si>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М К У"МФЦ"</t>
  </si>
  <si>
    <t>001 1 13 01094 04 0000 130</t>
  </si>
  <si>
    <t>Доходы от компенсации затрат государства</t>
  </si>
  <si>
    <t>000 1 13 02 000 00 0000 130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</si>
  <si>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</si>
  <si>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</si>
  <si>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010 1 13 02 064 04 0000 130</t>
  </si>
  <si>
    <t>001 1 13 02 994 04 0000 130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</si>
  <si>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</si>
  <si>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</si>
  <si>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</si>
  <si>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</si>
  <si>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010 1 14 02 043 04 0000 410</t>
  </si>
  <si>
    <t>000 1 14 06 000 00 0000 430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</si>
  <si>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</si>
  <si>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001 1 14 06 012 04 0000 430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</si>
  <si>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</si>
  <si>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</si>
  <si>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</si>
  <si>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001 1 14 06 312 04 0000 430</t>
  </si>
  <si>
    <t>Штрафы, неустойки, пени, уплачиваемые в соответствии с законом или договором в случае неисполнения или ненадлежащегно исполнения обязательств перед государственным(муниципальным) органом, органом управления государственным внебюджетны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</si>
  <si>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государственным(муниципальным) органом, (муниципальным казенным учреждением) городского округа</t>
  </si>
  <si>
    <t>000 1 16 07 090 04 0000 140</t>
  </si>
  <si>
    <t>Платежи в целях возмещения причиненного ущерба (убытков)</t>
  </si>
  <si>
    <t>000 1 16 10 000 00 0000 140</t>
  </si>
  <si>
    <t>Денежные взыскания, изымаемые в собственность Российской Федерации, субъекта Российской Федерации, муниципального образования в соответствии с решениями судов ( за исключением обвинительных приговоров судов)</t>
  </si>
  <si>
    <t xml:space="preserve">Денежные средства, изымаемые в собственность городского округа в соответствии с решениями судов ( за исключением обвинительных приговоров судов) </t>
  </si>
  <si>
    <t>001 1 16 09040 04 0000 140</t>
  </si>
  <si>
    <t xml:space="preserve">Прочие неналоговые доходы </t>
  </si>
  <si>
    <t>Прочие неналоговые доходы бюджетов городских округов</t>
  </si>
  <si>
    <t>000 1 17 05 040 04 0000 180</t>
  </si>
  <si>
    <t>Администрация Талдомского городского округа Комитет по управлению имуществом администрации Талдомского городского округа</t>
  </si>
  <si>
    <t>НАЛОГ НА ДОХОДЫ ФИЗИЧЕСКИХ ЛИЦ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</si>
  <si>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</si>
  <si>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</si>
  <si>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РАЗМЕЩЕНИЯ СРЕДСТВ БЮДЖЕТОВ</t>
  </si>
  <si>
    <t xml:space="preserve"> ДЕНЕЖНЫЕ ВЗЫСКАНИЯ (ШТРАФЫ)</t>
  </si>
  <si>
    <t xml:space="preserve">ПРОЧИЕ НАЛОГОВЫЕ ДОХОДЫ </t>
  </si>
  <si>
    <t xml:space="preserve"> ИТОГО НАЛОГОВЫЕ И НЕНАЛОГОВЫЕ ДОХОДЫ</t>
  </si>
  <si>
    <t>БЕЗВОЗМЕЗДНЫЕ ПОСТУПЛЕНИЯ</t>
  </si>
  <si>
    <t>Дотации бюджетам бюджетной системы Российской Федерации</t>
  </si>
  <si>
    <t>000 2 00 00 000 00 0000 000</t>
  </si>
  <si>
    <t>000 2 02 10 000 00 0000 150</t>
  </si>
  <si>
    <t>000 2 02 20 000 00 0000 150</t>
  </si>
  <si>
    <t>Субсидии бюджетам бюджетной системы Российской Федерации (межбюджетные субсидии)</t>
  </si>
  <si>
    <t>000 2 02 30 000 00 0000 150</t>
  </si>
  <si>
    <t>Субвенции бюджетам бюджетной системы Российской Федерации</t>
  </si>
  <si>
    <t>000 2 02 40 000 00 0000 150</t>
  </si>
  <si>
    <t>Иные межбюджетные трансферты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</si>
  <si>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</si>
  <si>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</si>
  <si>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0</t>
  </si>
  <si>
    <t>Безвозмездные поступления</t>
  </si>
  <si>
    <t>Финансовое управление администрации Талдомского городского округа</t>
  </si>
  <si>
    <t>ИТОГО БЕЗВОЗМЕЗДНЫЕ ПОСТУПЛЕНИЯ</t>
  </si>
  <si>
    <t>ИТОГО НАЛОГОВЫЕ И НЕНАЛОГОВЫЕ ДОХОДЫ И БЕЗВОЗМЕЗДНЫЕ ПОСТУПЛЕНИЯ</t>
  </si>
  <si>
    <t>Финансовое управление администрации Талдомского городского округа Московской области</t>
  </si>
  <si>
    <t>Налог на доходы физических лиц в частии суммы налога, превышающей 650000 рублейвиде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</si>
  <si>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Инициативные платежи в бюджеты городских округов</t>
  </si>
  <si>
    <t>182 1 01 02 080 01 0000 110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</si>
  <si>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</si>
  <si>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</si>
  <si>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</si>
  <si>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1 16 10 120 00 0000 140</t>
  </si>
  <si>
    <t>Платежи, уплачиваемые в целях возмещения вреда</t>
  </si>
  <si>
    <t>1 16 11 000 01 0000 140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</si>
  <si>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</si>
  <si>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</si>
  <si>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тыс. руб.</t>
  </si>
  <si>
    <t>048 1 12 01 010 01 0000 120</t>
  </si>
  <si>
    <t>048 1 12 01 040 01 0000 120</t>
  </si>
  <si>
    <t>Федеральная служба по надзору в сфере природопользования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</si>
  <si>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</si>
  <si>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1 16 01 050 01 0000 140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</si>
  <si>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</si>
  <si>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</si>
  <si>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</si>
  <si>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</si>
  <si>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</si>
  <si>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</si>
  <si>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</si>
  <si>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</si>
  <si>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</si>
  <si>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</si>
  <si>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</si>
  <si>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</si>
  <si>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</si>
  <si>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1 16 01 200 01 0000 140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</si>
  <si>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</si>
  <si>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</si>
  <si>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</si>
  <si>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1 16 07 010 00 0000 140</t>
  </si>
  <si>
    <t xml:space="preserve">Администрация Талдомского городского округа, Министерство социального развития,Управление обеспечение деятельности мировых судей </t>
  </si>
  <si>
    <t xml:space="preserve">Администрация Талдомского городского округа, Управление обеспечение деятельности мировых судей </t>
  </si>
  <si>
    <t xml:space="preserve">Администрация Талдомского городского округа, Комитет по управлениюимуществом,Управление обеспечение деятельности мировых судей </t>
  </si>
  <si>
    <t xml:space="preserve">Управление обеспечение деятельности мировых судей </t>
  </si>
  <si>
    <t>Комитет по управлениюимуществом,Управление обеспечение деятельности мировых судей Министерство социального развития</t>
  </si>
  <si>
    <t>Главное управление государственного административно – технического надзора Московской области</t>
  </si>
  <si>
    <t xml:space="preserve">Администрация Талдомского городского округа, </t>
  </si>
  <si>
    <t>Администрация Талдомского городского округа , Министерство экологии, Мособлкомлес</t>
  </si>
  <si>
    <t>ДОХОДЫ ОТ РЕАЛИЗАЦИИ ИМУЩЕСТВА, ЗАЧИСЛЯЕМЫЕ В БЮДЖЕТ ТАЛДОМСКОГО ГОРОДСКОГО ОКРУГА</t>
  </si>
  <si>
    <t>182 1 01 02 130 01 0000 110</t>
  </si>
  <si>
    <t>000 1 11 05 070 00 0000 120</t>
  </si>
  <si>
    <t>Плата, поступившая в рамках договора за предоставление права на размещение и эксплуатацию нестационного торгового объекта, установку и эксплуатацию рекламных конструкций на землях или земельных участках, находящихся в собственности  городских округов, и на землях или земельных участках, государственная собственность на которые не разграничена</t>
  </si>
  <si>
    <t>010 1 11 09 080 04 0000 120</t>
  </si>
  <si>
    <t>001 1 13 01094 04 0001 130</t>
  </si>
  <si>
    <t>"Автоматизированная упрощенная  система налогообложения"</t>
  </si>
  <si>
    <t>Администрация Талдомского городского округа , Федеральная налоговая служба,Министерство внутренних дел,Главное управление государственного административно – технического надзора Московской областиКомитет по управлениюимуществом</t>
  </si>
  <si>
    <t>Налог на доходы физических лиц в отношении доходов от долевого участия в организации, полученных в виде дивидентов ( в части суммы налога, не превышающего 650000 рублей)</t>
  </si>
  <si>
    <t>182 1 01 02 140 01 0000 110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</si>
  <si>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  превышающей 650000 рублей)( сумма платежм( перерасчеты, недоимка и задолженность по соответствующему платежу, в том числе по отмененному))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</si>
  <si>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</si>
  <si>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сторительстве и энергетике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</si>
  <si>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в транспорте</t>
  </si>
  <si>
    <t>1 16 01 110 01 0000 140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</si>
  <si>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правонарушения, в области защиты Государственной границы и обеспечения режима пребывания иностранных граждан</t>
  </si>
  <si>
    <t>1 16 01 180 01 0000 140</t>
  </si>
  <si>
    <t>Доходы от сумм пеней, предусмотренных законодательствлом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РФ, распределяемые Федеральным казначейством между бюджетами субъектов РФ в соответствии с федеральным законом о федеральном бюджете</t>
  </si>
  <si>
    <t>1 16 18 000 02 0000 140</t>
  </si>
  <si>
    <t>оходы от сумм пеней, предусмотренных законодательствлом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РФ, распределяемые Федеральным казначейством между бюджетами субъектов РФ в соответствии с федеральным законом о федеральном бюджете</t>
  </si>
  <si>
    <t xml:space="preserve">Доходы от сумм пеней, </t>
  </si>
  <si>
    <t>Доходы от возврата остатков субсидий, субвенций и иных МБТ, имеющих целевое назначение прошлых лет</t>
  </si>
  <si>
    <t>000 2 18 00 000 00 0000 000</t>
  </si>
  <si>
    <t>182 1 03 02 200 01 0000 110</t>
  </si>
  <si>
    <t>182 1 03 02 231 01 0000 110</t>
  </si>
  <si>
    <t>182 1 03 02 241 01 0000 110</t>
  </si>
  <si>
    <t xml:space="preserve"> 182 1 03 02 251 01 0000 110</t>
  </si>
  <si>
    <t>182 1 03 02 261 01 0000 110</t>
  </si>
  <si>
    <t>182 1 05 01 011 01 1000 110</t>
  </si>
  <si>
    <t>182 1 05 01 021 01 1000 110</t>
  </si>
  <si>
    <t>182 1 05 02 020 02 1000 110</t>
  </si>
  <si>
    <t>182 1 05 04 010 02 1000 110</t>
  </si>
  <si>
    <t>0101 1 11 05 012 04 0000 120</t>
  </si>
  <si>
    <t>010 1 11 05 074 04 0000 120</t>
  </si>
  <si>
    <t>010 1 11 09 044 04 0002 120</t>
  </si>
  <si>
    <t>Прогноз доходов бюджета на 2024 г.
(текущий финансовый год)*</t>
  </si>
  <si>
    <t>Кассовые поступления в текущем финансовом году 
(на 1 ноября 2024 г.)</t>
  </si>
  <si>
    <t>Оценка исполнения на 2024 г.
(текущий финансовый год)*</t>
  </si>
  <si>
    <t>на 2025 г.
(очередной финансовый год)*</t>
  </si>
  <si>
    <t>на 2026 г.
(первый год планового периода)*</t>
  </si>
  <si>
    <t>на 2027 г.
(второй год планового периода)*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</si>
</sst>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#,##0.0"/>
    <numFmt numFmtId="168" formatCode="m/d/yyyy;@"/>
    <numFmt numFmtId="169" formatCode="d\ mmmm\ yy"/>
    <numFmt numFmtId="170" formatCode="_-* #,##0.00[$€-1]_-;\-* #,##0.00[$€-1]_-;_-* &quot;-&quot;??[$€-1]_-"/>
    <numFmt numFmtId="171" formatCode="mmmm"/>
    <numFmt numFmtId="172" formatCode="[$$-409]#,##0.00_ ;\-[$$-409]#,##0.00\ "/>
    <numFmt numFmtId="173" formatCode="_(&quot;р.&quot;* #,##0.00_);_(&quot;р.&quot;* \(#,##0.00\);_(&quot;р.&quot;* &quot;-&quot;??_);_(@_)"/>
    <numFmt numFmtId="174" formatCode="_(&quot;$&quot;* #,##0.00_);_(&quot;$&quot;* \(#,##0.00\);_(&quot;$&quot;* &quot;-&quot;??_);_(@_)"/>
    <numFmt numFmtId="175" formatCode="General_)"/>
    <numFmt numFmtId="176" formatCode="0_)"/>
    <numFmt numFmtId="177" formatCode="_(* #,##0.00_);_(* \(#,##0.00\);_(* &quot;-&quot;??_);_(@_)"/>
    <numFmt numFmtId="178" formatCode="0.0"/>
  </numFmts>
  <fonts count="11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color indexed="8"/>
      <name val="Verdana"/>
      <family val="2"/>
      <charset val="204"/>
    </font>
    <font>
      <sz val="10"/>
      <name val="Helv"/>
      <charset val="204"/>
    </font>
    <font>
      <sz val="11"/>
      <color indexed="18"/>
      <name val="Calibri"/>
      <family val="2"/>
      <charset val="204"/>
    </font>
    <font>
      <sz val="9"/>
      <color indexed="8"/>
      <name val="Arial Cyr"/>
      <family val="2"/>
      <charset val="204"/>
    </font>
    <font>
      <sz val="10"/>
      <color theme="0"/>
      <name val="Times New Roman"/>
      <family val="2"/>
      <charset val="204"/>
    </font>
    <font>
      <sz val="11"/>
      <color indexed="41"/>
      <name val="Calibri"/>
      <family val="2"/>
      <charset val="204"/>
    </font>
    <font>
      <sz val="11"/>
      <color indexed="44"/>
      <name val="Calibri"/>
      <family val="2"/>
      <charset val="204"/>
    </font>
    <font>
      <sz val="9"/>
      <color indexed="9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rgb="FF3F3F76"/>
      <name val="Times New Roman"/>
      <family val="2"/>
      <charset val="204"/>
    </font>
    <font>
      <sz val="9"/>
      <color indexed="54"/>
      <name val="Arial Cyr"/>
      <family val="2"/>
      <charset val="204"/>
    </font>
    <font>
      <b/>
      <sz val="10"/>
      <color rgb="FF3F3F3F"/>
      <name val="Times New Roman"/>
      <family val="2"/>
      <charset val="204"/>
    </font>
    <font>
      <b/>
      <sz val="9"/>
      <color indexed="8"/>
      <name val="Arial Cyr"/>
      <family val="2"/>
      <charset val="204"/>
    </font>
    <font>
      <b/>
      <sz val="10"/>
      <color rgb="FFFA7D00"/>
      <name val="Times New Roman"/>
      <family val="2"/>
      <charset val="204"/>
    </font>
    <font>
      <b/>
      <sz val="9"/>
      <color indexed="5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9"/>
      <name val="Arial Cyr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11"/>
      <color indexed="18"/>
      <name val="Calibri"/>
      <family val="2"/>
      <charset val="204"/>
    </font>
    <font>
      <b/>
      <sz val="10"/>
      <color theme="0"/>
      <name val="Times New Roman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9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9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9"/>
      <color indexed="60"/>
      <name val="Arial Cyr"/>
      <family val="2"/>
      <charset val="204"/>
    </font>
    <font>
      <sz val="10"/>
      <name val="MS Sans Serif"/>
      <family val="2"/>
      <charset val="204"/>
    </font>
    <font>
      <sz val="6"/>
      <name val="Times New Roman"/>
      <family val="1"/>
      <charset val="204"/>
    </font>
    <font>
      <sz val="10"/>
      <name val="Tahoma"/>
      <family val="2"/>
      <charset val="204"/>
    </font>
    <font>
      <sz val="8"/>
      <color indexed="8"/>
      <name val="Calibri"/>
      <family val="2"/>
      <charset val="204"/>
    </font>
    <font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  <font>
      <sz val="10"/>
      <color indexed="8"/>
      <name val="Cambria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name val="Courier"/>
      <family val="1"/>
      <charset val="204"/>
    </font>
    <font>
      <sz val="11"/>
      <color rgb="FF000000"/>
      <name val="Calibri"/>
      <family val="2"/>
      <charset val="204"/>
    </font>
    <font>
      <sz val="10"/>
      <color rgb="FF9C0006"/>
      <name val="Times New Roman"/>
      <family val="2"/>
      <charset val="204"/>
    </font>
    <font>
      <sz val="9"/>
      <color indexed="20"/>
      <name val="Arial Cyr"/>
      <family val="2"/>
      <charset val="204"/>
    </font>
    <font>
      <i/>
      <sz val="10"/>
      <color rgb="FF7F7F7F"/>
      <name val="Times New Roman"/>
      <family val="2"/>
      <charset val="204"/>
    </font>
    <font>
      <i/>
      <sz val="9"/>
      <color indexed="23"/>
      <name val="Arial Cyr"/>
      <family val="2"/>
      <charset val="204"/>
    </font>
    <font>
      <sz val="10"/>
      <color rgb="FFFA7D00"/>
      <name val="Times New Roman"/>
      <family val="2"/>
      <charset val="204"/>
    </font>
    <font>
      <sz val="9"/>
      <color indexed="52"/>
      <name val="Arial Cyr"/>
      <family val="2"/>
      <charset val="204"/>
    </font>
    <font>
      <b/>
      <sz val="8"/>
      <name val="Tahoma"/>
      <family val="2"/>
      <charset val="204"/>
    </font>
    <font>
      <sz val="10"/>
      <color rgb="FFFF0000"/>
      <name val="Times New Roman"/>
      <family val="2"/>
      <charset val="204"/>
    </font>
    <font>
      <sz val="9"/>
      <color indexed="10"/>
      <name val="Arial Cyr"/>
      <family val="2"/>
      <charset val="204"/>
    </font>
    <font>
      <sz val="10"/>
      <color rgb="FF006100"/>
      <name val="Times New Roman"/>
      <family val="2"/>
      <charset val="204"/>
    </font>
    <font>
      <sz val="9"/>
      <color indexed="17"/>
      <name val="Arial Cyr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6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166" fontId="29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" fontId="32" fillId="0" borderId="0">
      <alignment horizontal="center"/>
    </xf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5" fillId="0" borderId="0">
      <alignment vertical="top"/>
    </xf>
    <xf numFmtId="0" fontId="36" fillId="0" borderId="0"/>
    <xf numFmtId="0" fontId="37" fillId="42" borderId="1" applyNumberFormat="0">
      <alignment readingOrder="1"/>
      <protection locked="0"/>
    </xf>
    <xf numFmtId="0" fontId="33" fillId="0" borderId="0"/>
    <xf numFmtId="0" fontId="33" fillId="0" borderId="0">
      <alignment vertical="top"/>
    </xf>
    <xf numFmtId="0" fontId="33" fillId="0" borderId="0"/>
    <xf numFmtId="0" fontId="36" fillId="0" borderId="0"/>
    <xf numFmtId="0" fontId="33" fillId="0" borderId="0"/>
    <xf numFmtId="0" fontId="3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39" fillId="43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1" fillId="27" borderId="0" applyNumberFormat="0" applyBorder="0" applyAlignment="0" applyProtection="0"/>
    <xf numFmtId="0" fontId="9" fillId="3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1" fillId="30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1" fillId="33" borderId="0" applyNumberFormat="0" applyBorder="0" applyAlignment="0" applyProtection="0"/>
    <xf numFmtId="0" fontId="9" fillId="5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39" fillId="43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40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39" borderId="0" applyNumberFormat="0" applyBorder="0" applyAlignment="0" applyProtection="0"/>
    <xf numFmtId="0" fontId="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1" fillId="25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20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28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1" fillId="31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1" fillId="34" borderId="0" applyNumberFormat="0" applyBorder="0" applyAlignment="0" applyProtection="0"/>
    <xf numFmtId="0" fontId="9" fillId="5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7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40" borderId="0" applyNumberFormat="0" applyBorder="0" applyAlignment="0" applyProtection="0"/>
    <xf numFmtId="0" fontId="9" fillId="11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1" fillId="26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2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5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8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1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168" fontId="34" fillId="0" borderId="0"/>
    <xf numFmtId="0" fontId="13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18" fillId="21" borderId="7" applyNumberFormat="0" applyAlignment="0" applyProtection="0"/>
    <xf numFmtId="169" fontId="5" fillId="0" borderId="0">
      <alignment horizontal="center"/>
    </xf>
    <xf numFmtId="170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6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1" applyNumberFormat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23" fillId="0" borderId="9" applyNumberFormat="0" applyFill="0" applyAlignment="0" applyProtection="0"/>
    <xf numFmtId="171" fontId="5" fillId="0" borderId="0">
      <alignment horizontal="center"/>
    </xf>
    <xf numFmtId="0" fontId="20" fillId="22" borderId="0" applyNumberFormat="0" applyBorder="0" applyAlignment="0" applyProtection="0"/>
    <xf numFmtId="0" fontId="34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12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2" fontId="49" fillId="44" borderId="16" applyProtection="0"/>
    <xf numFmtId="2" fontId="49" fillId="44" borderId="16" applyProtection="0"/>
    <xf numFmtId="2" fontId="50" fillId="0" borderId="0" applyFill="0" applyBorder="0" applyProtection="0"/>
    <xf numFmtId="2" fontId="37" fillId="0" borderId="0" applyFill="0" applyBorder="0" applyProtection="0"/>
    <xf numFmtId="2" fontId="37" fillId="45" borderId="16" applyProtection="0"/>
    <xf numFmtId="2" fontId="37" fillId="46" borderId="16" applyProtection="0"/>
    <xf numFmtId="2" fontId="37" fillId="47" borderId="16" applyProtection="0"/>
    <xf numFmtId="2" fontId="37" fillId="47" borderId="16" applyProtection="0">
      <alignment horizontal="center"/>
    </xf>
    <xf numFmtId="2" fontId="37" fillId="46" borderId="16" applyProtection="0">
      <alignment horizontal="center"/>
    </xf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172" fontId="34" fillId="0" borderId="0">
      <alignment horizontal="center"/>
    </xf>
    <xf numFmtId="0" fontId="24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50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51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5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55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56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3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4" fillId="57" borderId="18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6" fillId="57" borderId="17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4" fontId="31" fillId="0" borderId="0" applyFont="0" applyFill="0" applyBorder="0" applyAlignment="0" applyProtection="0"/>
    <xf numFmtId="0" fontId="34" fillId="0" borderId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9" fillId="0" borderId="20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2" fillId="0" borderId="22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5" fillId="0" borderId="23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9" fillId="58" borderId="28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2" fillId="59" borderId="29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6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7" fillId="0" borderId="0"/>
    <xf numFmtId="175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33" fillId="0" borderId="0"/>
    <xf numFmtId="0" fontId="82" fillId="0" borderId="0"/>
    <xf numFmtId="4" fontId="83" fillId="0" borderId="0">
      <alignment wrapText="1"/>
    </xf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>
      <alignment vertical="top"/>
    </xf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3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" fillId="0" borderId="0"/>
    <xf numFmtId="0" fontId="77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" fillId="0" borderId="0"/>
    <xf numFmtId="0" fontId="81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1" fillId="0" borderId="0"/>
    <xf numFmtId="176" fontId="87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8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9" fillId="0" borderId="0"/>
    <xf numFmtId="0" fontId="9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6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62" borderId="30" applyNumberFormat="0" applyFont="0" applyAlignment="0" applyProtection="0"/>
    <xf numFmtId="0" fontId="33" fillId="23" borderId="8" applyNumberFormat="0" applyFont="0" applyAlignment="0" applyProtection="0"/>
    <xf numFmtId="0" fontId="79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83" fillId="23" borderId="8" applyNumberFormat="0" applyFont="0" applyAlignment="0" applyProtection="0"/>
    <xf numFmtId="0" fontId="9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31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32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4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3" fillId="0" borderId="0"/>
    <xf numFmtId="0" fontId="35" fillId="0" borderId="0">
      <alignment vertical="top"/>
    </xf>
    <xf numFmtId="0" fontId="95" fillId="0" borderId="0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8" fillId="6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99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131">
    <xf numFmtId="0" fontId="0" fillId="0" borderId="0" xfId="0"/>
    <xf numFmtId="49" fontId="4" fillId="0" borderId="0" xfId="0" applyNumberFormat="1" applyFont="1"/>
    <xf numFmtId="0" fontId="4" fillId="0" borderId="0" xfId="0" applyFont="1" applyAlignment="1">
      <alignment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49" fontId="4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67" fontId="6" fillId="0" borderId="15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1" fontId="27" fillId="0" borderId="15" xfId="0" applyNumberFormat="1" applyFont="1" applyBorder="1" applyAlignment="1">
      <alignment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167" fontId="27" fillId="0" borderId="15" xfId="0" applyNumberFormat="1" applyFont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0" fontId="102" fillId="0" borderId="0" xfId="0" applyFont="1"/>
    <xf numFmtId="1" fontId="27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49" fontId="27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right" vertical="center" wrapText="1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0" fontId="105" fillId="0" borderId="0" xfId="0" applyFont="1" applyAlignment="1">
      <alignment horizontal="right" vertical="center"/>
    </xf>
    <xf numFmtId="49" fontId="106" fillId="0" borderId="0" xfId="0" applyNumberFormat="1" applyFont="1" applyAlignment="1">
      <alignment horizontal="center" vertical="center"/>
    </xf>
    <xf numFmtId="167" fontId="106" fillId="0" borderId="0" xfId="0" applyNumberFormat="1" applyFont="1" applyAlignment="1">
      <alignment horizontal="right" vertical="center" wrapText="1"/>
    </xf>
    <xf numFmtId="0" fontId="107" fillId="0" borderId="0" xfId="0" applyFont="1"/>
    <xf numFmtId="0" fontId="108" fillId="0" borderId="0" xfId="0" applyFont="1" applyAlignment="1">
      <alignment horizontal="center" vertical="center" wrapText="1"/>
    </xf>
    <xf numFmtId="49" fontId="109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0" fontId="108" fillId="0" borderId="0" xfId="0" applyFont="1"/>
    <xf numFmtId="49" fontId="7" fillId="0" borderId="0" xfId="0" applyNumberFormat="1" applyFont="1" applyAlignment="1">
      <alignment horizontal="center"/>
    </xf>
    <xf numFmtId="0" fontId="108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49" fontId="109" fillId="0" borderId="0" xfId="0" applyNumberFormat="1" applyFont="1" applyAlignment="1">
      <alignment horizontal="center"/>
    </xf>
    <xf numFmtId="49" fontId="10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28" fillId="0" borderId="15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4" fillId="64" borderId="0" xfId="0" applyFont="1" applyFill="1" applyAlignment="1">
      <alignment horizontal="center" vertical="center" wrapText="1"/>
    </xf>
    <xf numFmtId="0" fontId="4" fillId="64" borderId="0" xfId="0" applyFont="1" applyFill="1" applyAlignment="1">
      <alignment wrapText="1"/>
    </xf>
    <xf numFmtId="0" fontId="4" fillId="64" borderId="0" xfId="0" applyFont="1" applyFill="1" applyAlignment="1">
      <alignment vertical="center" wrapText="1"/>
    </xf>
    <xf numFmtId="49" fontId="2" fillId="64" borderId="0" xfId="0" applyNumberFormat="1" applyFont="1" applyFill="1" applyAlignment="1">
      <alignment vertical="center"/>
    </xf>
    <xf numFmtId="0" fontId="27" fillId="64" borderId="15" xfId="0" applyFont="1" applyFill="1" applyBorder="1" applyAlignment="1">
      <alignment horizontal="center" vertical="center" wrapText="1"/>
    </xf>
    <xf numFmtId="0" fontId="6" fillId="64" borderId="15" xfId="0" applyFont="1" applyFill="1" applyBorder="1" applyAlignment="1">
      <alignment horizontal="center" vertical="center" wrapText="1"/>
    </xf>
    <xf numFmtId="167" fontId="27" fillId="64" borderId="15" xfId="0" applyNumberFormat="1" applyFont="1" applyFill="1" applyBorder="1" applyAlignment="1">
      <alignment horizontal="right" vertical="center" wrapText="1"/>
    </xf>
    <xf numFmtId="4" fontId="6" fillId="64" borderId="15" xfId="0" applyNumberFormat="1" applyFont="1" applyFill="1" applyBorder="1" applyAlignment="1">
      <alignment horizontal="right" vertical="center" wrapText="1"/>
    </xf>
    <xf numFmtId="167" fontId="6" fillId="64" borderId="15" xfId="0" applyNumberFormat="1" applyFont="1" applyFill="1" applyBorder="1" applyAlignment="1">
      <alignment horizontal="right" vertical="center" wrapText="1"/>
    </xf>
    <xf numFmtId="49" fontId="0" fillId="64" borderId="0" xfId="0" applyNumberFormat="1" applyFill="1"/>
    <xf numFmtId="167" fontId="27" fillId="64" borderId="0" xfId="0" applyNumberFormat="1" applyFont="1" applyFill="1" applyAlignment="1">
      <alignment horizontal="right" vertical="center" wrapText="1"/>
    </xf>
    <xf numFmtId="167" fontId="106" fillId="64" borderId="0" xfId="0" applyNumberFormat="1" applyFont="1" applyFill="1" applyAlignment="1">
      <alignment horizontal="right" vertical="center" wrapText="1"/>
    </xf>
    <xf numFmtId="49" fontId="109" fillId="64" borderId="0" xfId="0" applyNumberFormat="1" applyFont="1" applyFill="1" applyAlignment="1">
      <alignment horizontal="center" vertical="center" wrapText="1"/>
    </xf>
    <xf numFmtId="49" fontId="109" fillId="64" borderId="0" xfId="0" applyNumberFormat="1" applyFont="1" applyFill="1" applyAlignment="1">
      <alignment horizontal="center"/>
    </xf>
    <xf numFmtId="167" fontId="28" fillId="0" borderId="15" xfId="0" applyNumberFormat="1" applyFont="1" applyBorder="1" applyAlignment="1">
      <alignment vertical="center" wrapText="1"/>
    </xf>
    <xf numFmtId="167" fontId="28" fillId="64" borderId="15" xfId="0" applyNumberFormat="1" applyFont="1" applyFill="1" applyBorder="1" applyAlignment="1">
      <alignment vertical="center" wrapText="1"/>
    </xf>
    <xf numFmtId="178" fontId="28" fillId="0" borderId="15" xfId="0" applyNumberFormat="1" applyFont="1" applyBorder="1" applyAlignment="1">
      <alignment vertical="center" wrapText="1"/>
    </xf>
    <xf numFmtId="4" fontId="27" fillId="64" borderId="15" xfId="0" applyNumberFormat="1" applyFont="1" applyFill="1" applyBorder="1" applyAlignment="1">
      <alignment horizontal="right" vertical="center" wrapText="1"/>
    </xf>
    <xf numFmtId="0" fontId="28" fillId="64" borderId="0" xfId="0" applyFont="1" applyFill="1" applyAlignment="1">
      <alignment horizontal="justify" vertical="top" wrapText="1"/>
    </xf>
    <xf numFmtId="49" fontId="28" fillId="64" borderId="15" xfId="0" applyNumberFormat="1" applyFont="1" applyFill="1" applyBorder="1" applyAlignment="1">
      <alignment horizontal="center" vertical="center" wrapText="1"/>
    </xf>
    <xf numFmtId="1" fontId="27" fillId="64" borderId="15" xfId="0" applyNumberFormat="1" applyFont="1" applyFill="1" applyBorder="1" applyAlignment="1">
      <alignment vertical="center" wrapText="1"/>
    </xf>
    <xf numFmtId="49" fontId="28" fillId="64" borderId="15" xfId="0" applyNumberFormat="1" applyFont="1" applyFill="1" applyBorder="1" applyAlignment="1">
      <alignment horizontal="left" vertical="center" wrapText="1"/>
    </xf>
    <xf numFmtId="49" fontId="27" fillId="64" borderId="15" xfId="0" applyNumberFormat="1" applyFont="1" applyFill="1" applyBorder="1" applyAlignment="1">
      <alignment horizontal="center" vertical="center" wrapText="1"/>
    </xf>
    <xf numFmtId="49" fontId="27" fillId="64" borderId="15" xfId="0" applyNumberFormat="1" applyFont="1" applyFill="1" applyBorder="1" applyAlignment="1">
      <alignment vertical="center" wrapText="1"/>
    </xf>
    <xf numFmtId="0" fontId="28" fillId="64" borderId="15" xfId="0" applyFont="1" applyFill="1" applyBorder="1" applyAlignment="1">
      <alignment vertical="center" wrapText="1"/>
    </xf>
    <xf numFmtId="0" fontId="28" fillId="64" borderId="33" xfId="0" applyFont="1" applyFill="1" applyBorder="1" applyAlignment="1">
      <alignment vertical="center" wrapText="1"/>
    </xf>
    <xf numFmtId="2" fontId="28" fillId="64" borderId="15" xfId="0" applyNumberFormat="1" applyFont="1" applyFill="1" applyBorder="1" applyAlignment="1">
      <alignment vertical="center"/>
    </xf>
    <xf numFmtId="2" fontId="28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8" fontId="27" fillId="0" borderId="15" xfId="0" applyNumberFormat="1" applyFont="1" applyBorder="1" applyAlignment="1">
      <alignment horizontal="right" vertical="center" wrapText="1"/>
    </xf>
    <xf numFmtId="178" fontId="27" fillId="64" borderId="15" xfId="0" applyNumberFormat="1" applyFont="1" applyFill="1" applyBorder="1" applyAlignment="1">
      <alignment horizontal="right" vertical="center" wrapText="1"/>
    </xf>
    <xf numFmtId="178" fontId="6" fillId="0" borderId="15" xfId="0" applyNumberFormat="1" applyFont="1" applyBorder="1" applyAlignment="1">
      <alignment horizontal="right" vertical="center" wrapText="1"/>
    </xf>
    <xf numFmtId="178" fontId="6" fillId="64" borderId="15" xfId="0" applyNumberFormat="1" applyFont="1" applyFill="1" applyBorder="1" applyAlignment="1">
      <alignment horizontal="right" vertical="center" wrapText="1"/>
    </xf>
    <xf numFmtId="178" fontId="28" fillId="64" borderId="15" xfId="0" applyNumberFormat="1" applyFont="1" applyFill="1" applyBorder="1" applyAlignment="1">
      <alignment vertical="center" wrapText="1"/>
    </xf>
    <xf numFmtId="178" fontId="28" fillId="64" borderId="34" xfId="0" applyNumberFormat="1" applyFont="1" applyFill="1" applyBorder="1" applyAlignment="1">
      <alignment vertical="center" wrapText="1"/>
    </xf>
    <xf numFmtId="178" fontId="28" fillId="0" borderId="34" xfId="0" applyNumberFormat="1" applyFont="1" applyBorder="1" applyAlignment="1">
      <alignment vertical="center" wrapText="1"/>
    </xf>
    <xf numFmtId="178" fontId="7" fillId="0" borderId="15" xfId="0" applyNumberFormat="1" applyFont="1" applyBorder="1" applyAlignment="1">
      <alignment vertical="center" wrapText="1"/>
    </xf>
    <xf numFmtId="0" fontId="28" fillId="0" borderId="0" xfId="0" applyFont="1" applyAlignment="1">
      <alignment horizontal="justify" vertical="top" wrapText="1"/>
    </xf>
    <xf numFmtId="2" fontId="28" fillId="0" borderId="15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49" fontId="103" fillId="0" borderId="15" xfId="0" applyNumberFormat="1" applyFont="1" applyBorder="1" applyAlignment="1">
      <alignment horizontal="center" vertical="center" wrapText="1"/>
    </xf>
    <xf numFmtId="1" fontId="110" fillId="0" borderId="15" xfId="0" applyNumberFormat="1" applyFont="1" applyBorder="1" applyAlignment="1">
      <alignment vertical="center" wrapText="1"/>
    </xf>
    <xf numFmtId="49" fontId="7" fillId="64" borderId="15" xfId="0" applyNumberFormat="1" applyFont="1" applyFill="1" applyBorder="1" applyAlignment="1">
      <alignment horizontal="left" vertical="center" wrapText="1"/>
    </xf>
    <xf numFmtId="49" fontId="6" fillId="64" borderId="15" xfId="0" applyNumberFormat="1" applyFont="1" applyFill="1" applyBorder="1" applyAlignment="1">
      <alignment horizontal="center"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27" fillId="0" borderId="15" xfId="0" applyNumberFormat="1" applyFont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111" fillId="0" borderId="0" xfId="0" applyFont="1" applyAlignment="1">
      <alignment wrapText="1"/>
    </xf>
    <xf numFmtId="49" fontId="27" fillId="64" borderId="15" xfId="0" applyNumberFormat="1" applyFont="1" applyFill="1" applyBorder="1" applyAlignment="1">
      <alignment horizontal="center" vertical="center"/>
    </xf>
    <xf numFmtId="167" fontId="110" fillId="0" borderId="15" xfId="0" applyNumberFormat="1" applyFont="1" applyBorder="1" applyAlignment="1">
      <alignment horizontal="right" vertical="center" wrapText="1"/>
    </xf>
    <xf numFmtId="4" fontId="110" fillId="64" borderId="15" xfId="0" applyNumberFormat="1" applyFont="1" applyFill="1" applyBorder="1" applyAlignment="1">
      <alignment horizontal="right" vertical="center" wrapText="1"/>
    </xf>
    <xf numFmtId="1" fontId="27" fillId="0" borderId="33" xfId="0" applyNumberFormat="1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49" fontId="108" fillId="0" borderId="0" xfId="0" applyNumberFormat="1" applyFont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27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49" fontId="4" fillId="0" borderId="11" xfId="0" applyNumberFormat="1" applyFont="1" applyBorder="1" applyAlignment="1">
      <alignment horizontal="left" wrapText="1"/>
    </xf>
    <xf numFmtId="0" fontId="28" fillId="64" borderId="35" xfId="0" applyFont="1" applyFill="1" applyBorder="1" applyAlignment="1">
      <alignment horizontal="right" vertical="center"/>
    </xf>
    <xf numFmtId="0" fontId="28" fillId="64" borderId="34" xfId="0" applyFont="1" applyFill="1" applyBorder="1" applyAlignment="1">
      <alignment horizontal="right" vertical="center"/>
    </xf>
  </cellXfs>
  <cellStyles count="1300">
    <cellStyle name="#" xfId="46" xr:uid="{00000000-0005-0000-0000-000000000000}"/>
    <cellStyle name="_(2011-03-17) МИНФИН+ФТСпрочие(Шипицына)" xfId="47" xr:uid="{00000000-0005-0000-0000-000001000000}"/>
    <cellStyle name="__153 Федеральная таможенная служба__34" xfId="48" xr:uid="{00000000-0005-0000-0000-000002000000}"/>
    <cellStyle name="_09.03.2011МИНФИН+ФТСпрочие" xfId="49" xr:uid="{00000000-0005-0000-0000-000003000000}"/>
    <cellStyle name="_2012-08-24 прогноз ИМ на 2012-2015" xfId="50" xr:uid="{00000000-0005-0000-0000-000004000000}"/>
    <cellStyle name="_CPI foodimp" xfId="51" xr:uid="{00000000-0005-0000-0000-000005000000}"/>
    <cellStyle name="_macro 2012 var 1" xfId="52" xr:uid="{00000000-0005-0000-0000-000006000000}"/>
    <cellStyle name="_SeriesAttributes" xfId="53" xr:uid="{00000000-0005-0000-0000-000007000000}"/>
    <cellStyle name="_v-2013-2030- 2b17.01.11Нах-cpiнов. курс inn 1-2-Е1xls" xfId="54" xr:uid="{00000000-0005-0000-0000-000008000000}"/>
    <cellStyle name="_ЕХ v2" xfId="55" xr:uid="{00000000-0005-0000-0000-000009000000}"/>
    <cellStyle name="_Кассовый план нефть ИТОГО январь " xfId="56" xr:uid="{00000000-0005-0000-0000-00000A000000}"/>
    <cellStyle name="_Модель - 2(23)" xfId="57" xr:uid="{00000000-0005-0000-0000-00000B000000}"/>
    <cellStyle name="_ОСНОВНАЯ КНИГА" xfId="58" xr:uid="{00000000-0005-0000-0000-00000C000000}"/>
    <cellStyle name="_Сб-macro 2020" xfId="59" xr:uid="{00000000-0005-0000-0000-00000D000000}"/>
    <cellStyle name="_Экспорт" xfId="60" xr:uid="{00000000-0005-0000-0000-00000E000000}"/>
    <cellStyle name="_Экспорт 2" xfId="61" xr:uid="{00000000-0005-0000-0000-00000F000000}"/>
    <cellStyle name="_Экспорт_2012-07-20 Кассовый план нефть ИТОГО июль цена до 90" xfId="62" xr:uid="{00000000-0005-0000-0000-000010000000}"/>
    <cellStyle name="_Экспорт_Экспорт" xfId="63" xr:uid="{00000000-0005-0000-0000-000011000000}"/>
    <cellStyle name="_Экспорт_Экспорт 2" xfId="64" xr:uid="{00000000-0005-0000-0000-000012000000}"/>
    <cellStyle name="_Экспорт_Экспорт_2012-07-20 Кассовый план нефть ИТОГО июль цена до 90" xfId="65" xr:uid="{00000000-0005-0000-0000-000013000000}"/>
    <cellStyle name="20% - Accent1" xfId="66" xr:uid="{00000000-0005-0000-0000-000014000000}"/>
    <cellStyle name="20% - Accent1 2" xfId="67" xr:uid="{00000000-0005-0000-0000-000015000000}"/>
    <cellStyle name="20% - Accent2" xfId="68" xr:uid="{00000000-0005-0000-0000-000016000000}"/>
    <cellStyle name="20% - Accent2 2" xfId="69" xr:uid="{00000000-0005-0000-0000-000017000000}"/>
    <cellStyle name="20% - Accent3" xfId="70" xr:uid="{00000000-0005-0000-0000-000018000000}"/>
    <cellStyle name="20% - Accent3 2" xfId="71" xr:uid="{00000000-0005-0000-0000-000019000000}"/>
    <cellStyle name="20% - Accent4" xfId="72" xr:uid="{00000000-0005-0000-0000-00001A000000}"/>
    <cellStyle name="20% - Accent4 2" xfId="73" xr:uid="{00000000-0005-0000-0000-00001B000000}"/>
    <cellStyle name="20% - Accent5" xfId="74" xr:uid="{00000000-0005-0000-0000-00001C000000}"/>
    <cellStyle name="20% - Accent5 2" xfId="75" xr:uid="{00000000-0005-0000-0000-00001D000000}"/>
    <cellStyle name="20% - Accent6" xfId="76" xr:uid="{00000000-0005-0000-0000-00001E000000}"/>
    <cellStyle name="20% - Accent6 2" xfId="77" xr:uid="{00000000-0005-0000-0000-00001F000000}"/>
    <cellStyle name="20% — акцент1" xfId="1" xr:uid="{00000000-0005-0000-0000-000020000000}"/>
    <cellStyle name="20% - Акцент1 2" xfId="78" xr:uid="{00000000-0005-0000-0000-000021000000}"/>
    <cellStyle name="20% - Акцент1 2 2" xfId="79" xr:uid="{00000000-0005-0000-0000-000022000000}"/>
    <cellStyle name="20% - Акцент1 2 2 2" xfId="80" xr:uid="{00000000-0005-0000-0000-000023000000}"/>
    <cellStyle name="20% - Акцент1 2 3" xfId="81" xr:uid="{00000000-0005-0000-0000-000024000000}"/>
    <cellStyle name="20% - Акцент1 2 4" xfId="82" xr:uid="{00000000-0005-0000-0000-000025000000}"/>
    <cellStyle name="20% - Акцент1 2 5" xfId="83" xr:uid="{00000000-0005-0000-0000-000026000000}"/>
    <cellStyle name="20% - Акцент1 3" xfId="84" xr:uid="{00000000-0005-0000-0000-000027000000}"/>
    <cellStyle name="20% - Акцент1 3 2" xfId="85" xr:uid="{00000000-0005-0000-0000-000028000000}"/>
    <cellStyle name="20% - Акцент1 3 2 2" xfId="86" xr:uid="{00000000-0005-0000-0000-000029000000}"/>
    <cellStyle name="20% - Акцент1 3 3" xfId="87" xr:uid="{00000000-0005-0000-0000-00002A000000}"/>
    <cellStyle name="20% - Акцент1 4" xfId="88" xr:uid="{00000000-0005-0000-0000-00002B000000}"/>
    <cellStyle name="20% - Акцент1 4 2" xfId="89" xr:uid="{00000000-0005-0000-0000-00002C000000}"/>
    <cellStyle name="20% - Акцент1 4 3" xfId="90" xr:uid="{00000000-0005-0000-0000-00002D000000}"/>
    <cellStyle name="20% - Акцент1 5" xfId="91" xr:uid="{00000000-0005-0000-0000-00002E000000}"/>
    <cellStyle name="20% - Акцент1 5 2" xfId="92" xr:uid="{00000000-0005-0000-0000-00002F000000}"/>
    <cellStyle name="20% - Акцент1 6" xfId="93" xr:uid="{00000000-0005-0000-0000-000030000000}"/>
    <cellStyle name="20% - Акцент1 7" xfId="94" xr:uid="{00000000-0005-0000-0000-000031000000}"/>
    <cellStyle name="20% — акцент2" xfId="2" xr:uid="{00000000-0005-0000-0000-000032000000}"/>
    <cellStyle name="20% - Акцент2 2" xfId="95" xr:uid="{00000000-0005-0000-0000-000033000000}"/>
    <cellStyle name="20% - Акцент2 2 2" xfId="96" xr:uid="{00000000-0005-0000-0000-000034000000}"/>
    <cellStyle name="20% - Акцент2 2 2 2" xfId="97" xr:uid="{00000000-0005-0000-0000-000035000000}"/>
    <cellStyle name="20% - Акцент2 2 3" xfId="98" xr:uid="{00000000-0005-0000-0000-000036000000}"/>
    <cellStyle name="20% - Акцент2 2 4" xfId="99" xr:uid="{00000000-0005-0000-0000-000037000000}"/>
    <cellStyle name="20% - Акцент2 2 5" xfId="100" xr:uid="{00000000-0005-0000-0000-000038000000}"/>
    <cellStyle name="20% - Акцент2 3" xfId="101" xr:uid="{00000000-0005-0000-0000-000039000000}"/>
    <cellStyle name="20% - Акцент2 3 2" xfId="102" xr:uid="{00000000-0005-0000-0000-00003A000000}"/>
    <cellStyle name="20% - Акцент2 3 2 2" xfId="103" xr:uid="{00000000-0005-0000-0000-00003B000000}"/>
    <cellStyle name="20% - Акцент2 3 3" xfId="104" xr:uid="{00000000-0005-0000-0000-00003C000000}"/>
    <cellStyle name="20% - Акцент2 4" xfId="105" xr:uid="{00000000-0005-0000-0000-00003D000000}"/>
    <cellStyle name="20% - Акцент2 4 2" xfId="106" xr:uid="{00000000-0005-0000-0000-00003E000000}"/>
    <cellStyle name="20% - Акцент2 4 3" xfId="107" xr:uid="{00000000-0005-0000-0000-00003F000000}"/>
    <cellStyle name="20% - Акцент2 5" xfId="108" xr:uid="{00000000-0005-0000-0000-000040000000}"/>
    <cellStyle name="20% - Акцент2 5 2" xfId="109" xr:uid="{00000000-0005-0000-0000-000041000000}"/>
    <cellStyle name="20% - Акцент2 6" xfId="110" xr:uid="{00000000-0005-0000-0000-000042000000}"/>
    <cellStyle name="20% - Акцент2 7" xfId="111" xr:uid="{00000000-0005-0000-0000-000043000000}"/>
    <cellStyle name="20% — акцент3" xfId="3" xr:uid="{00000000-0005-0000-0000-000044000000}"/>
    <cellStyle name="20% - Акцент3 2" xfId="112" xr:uid="{00000000-0005-0000-0000-000045000000}"/>
    <cellStyle name="20% - Акцент3 2 2" xfId="113" xr:uid="{00000000-0005-0000-0000-000046000000}"/>
    <cellStyle name="20% - Акцент3 2 2 2" xfId="114" xr:uid="{00000000-0005-0000-0000-000047000000}"/>
    <cellStyle name="20% - Акцент3 2 3" xfId="115" xr:uid="{00000000-0005-0000-0000-000048000000}"/>
    <cellStyle name="20% - Акцент3 2 4" xfId="116" xr:uid="{00000000-0005-0000-0000-000049000000}"/>
    <cellStyle name="20% - Акцент3 3" xfId="117" xr:uid="{00000000-0005-0000-0000-00004A000000}"/>
    <cellStyle name="20% - Акцент3 3 2" xfId="118" xr:uid="{00000000-0005-0000-0000-00004B000000}"/>
    <cellStyle name="20% - Акцент3 3 2 2" xfId="119" xr:uid="{00000000-0005-0000-0000-00004C000000}"/>
    <cellStyle name="20% - Акцент3 3 3" xfId="120" xr:uid="{00000000-0005-0000-0000-00004D000000}"/>
    <cellStyle name="20% - Акцент3 4" xfId="121" xr:uid="{00000000-0005-0000-0000-00004E000000}"/>
    <cellStyle name="20% - Акцент3 4 2" xfId="122" xr:uid="{00000000-0005-0000-0000-00004F000000}"/>
    <cellStyle name="20% - Акцент3 4 3" xfId="123" xr:uid="{00000000-0005-0000-0000-000050000000}"/>
    <cellStyle name="20% - Акцент3 5" xfId="124" xr:uid="{00000000-0005-0000-0000-000051000000}"/>
    <cellStyle name="20% - Акцент3 5 2" xfId="125" xr:uid="{00000000-0005-0000-0000-000052000000}"/>
    <cellStyle name="20% - Акцент3 6" xfId="126" xr:uid="{00000000-0005-0000-0000-000053000000}"/>
    <cellStyle name="20% - Акцент3 7" xfId="127" xr:uid="{00000000-0005-0000-0000-000054000000}"/>
    <cellStyle name="20% — акцент4" xfId="4" xr:uid="{00000000-0005-0000-0000-000055000000}"/>
    <cellStyle name="20% - Акцент4 2" xfId="128" xr:uid="{00000000-0005-0000-0000-000056000000}"/>
    <cellStyle name="20% - Акцент4 2 2" xfId="129" xr:uid="{00000000-0005-0000-0000-000057000000}"/>
    <cellStyle name="20% - Акцент4 2 2 2" xfId="130" xr:uid="{00000000-0005-0000-0000-000058000000}"/>
    <cellStyle name="20% - Акцент4 2 3" xfId="131" xr:uid="{00000000-0005-0000-0000-000059000000}"/>
    <cellStyle name="20% - Акцент4 2 4" xfId="132" xr:uid="{00000000-0005-0000-0000-00005A000000}"/>
    <cellStyle name="20% - Акцент4 2 5" xfId="133" xr:uid="{00000000-0005-0000-0000-00005B000000}"/>
    <cellStyle name="20% - Акцент4 3" xfId="134" xr:uid="{00000000-0005-0000-0000-00005C000000}"/>
    <cellStyle name="20% - Акцент4 3 2" xfId="135" xr:uid="{00000000-0005-0000-0000-00005D000000}"/>
    <cellStyle name="20% - Акцент4 3 2 2" xfId="136" xr:uid="{00000000-0005-0000-0000-00005E000000}"/>
    <cellStyle name="20% - Акцент4 3 3" xfId="137" xr:uid="{00000000-0005-0000-0000-00005F000000}"/>
    <cellStyle name="20% - Акцент4 4" xfId="138" xr:uid="{00000000-0005-0000-0000-000060000000}"/>
    <cellStyle name="20% - Акцент4 4 2" xfId="139" xr:uid="{00000000-0005-0000-0000-000061000000}"/>
    <cellStyle name="20% - Акцент4 4 3" xfId="140" xr:uid="{00000000-0005-0000-0000-000062000000}"/>
    <cellStyle name="20% - Акцент4 5" xfId="141" xr:uid="{00000000-0005-0000-0000-000063000000}"/>
    <cellStyle name="20% - Акцент4 5 2" xfId="142" xr:uid="{00000000-0005-0000-0000-000064000000}"/>
    <cellStyle name="20% - Акцент4 6" xfId="143" xr:uid="{00000000-0005-0000-0000-000065000000}"/>
    <cellStyle name="20% - Акцент4 7" xfId="144" xr:uid="{00000000-0005-0000-0000-000066000000}"/>
    <cellStyle name="20% — акцент5" xfId="5" xr:uid="{00000000-0005-0000-0000-000067000000}"/>
    <cellStyle name="20% - Акцент5 2" xfId="145" xr:uid="{00000000-0005-0000-0000-000068000000}"/>
    <cellStyle name="20% - Акцент5 2 2" xfId="146" xr:uid="{00000000-0005-0000-0000-000069000000}"/>
    <cellStyle name="20% - Акцент5 2 2 2" xfId="147" xr:uid="{00000000-0005-0000-0000-00006A000000}"/>
    <cellStyle name="20% - Акцент5 2 3" xfId="148" xr:uid="{00000000-0005-0000-0000-00006B000000}"/>
    <cellStyle name="20% - Акцент5 2 4" xfId="149" xr:uid="{00000000-0005-0000-0000-00006C000000}"/>
    <cellStyle name="20% - Акцент5 3" xfId="150" xr:uid="{00000000-0005-0000-0000-00006D000000}"/>
    <cellStyle name="20% - Акцент5 3 2" xfId="151" xr:uid="{00000000-0005-0000-0000-00006E000000}"/>
    <cellStyle name="20% - Акцент5 3 3" xfId="152" xr:uid="{00000000-0005-0000-0000-00006F000000}"/>
    <cellStyle name="20% - Акцент5 4" xfId="153" xr:uid="{00000000-0005-0000-0000-000070000000}"/>
    <cellStyle name="20% - Акцент5 4 2" xfId="154" xr:uid="{00000000-0005-0000-0000-000071000000}"/>
    <cellStyle name="20% - Акцент5 4 3" xfId="155" xr:uid="{00000000-0005-0000-0000-000072000000}"/>
    <cellStyle name="20% - Акцент5 5" xfId="156" xr:uid="{00000000-0005-0000-0000-000073000000}"/>
    <cellStyle name="20% - Акцент5 6" xfId="157" xr:uid="{00000000-0005-0000-0000-000074000000}"/>
    <cellStyle name="20% - Акцент5 7" xfId="158" xr:uid="{00000000-0005-0000-0000-000075000000}"/>
    <cellStyle name="20% — акцент6" xfId="6" xr:uid="{00000000-0005-0000-0000-000076000000}"/>
    <cellStyle name="20% - Акцент6 2" xfId="159" xr:uid="{00000000-0005-0000-0000-000077000000}"/>
    <cellStyle name="20% - Акцент6 2 2" xfId="160" xr:uid="{00000000-0005-0000-0000-000078000000}"/>
    <cellStyle name="20% - Акцент6 2 2 2" xfId="161" xr:uid="{00000000-0005-0000-0000-000079000000}"/>
    <cellStyle name="20% - Акцент6 2 3" xfId="162" xr:uid="{00000000-0005-0000-0000-00007A000000}"/>
    <cellStyle name="20% - Акцент6 2 4" xfId="163" xr:uid="{00000000-0005-0000-0000-00007B000000}"/>
    <cellStyle name="20% - Акцент6 2 5" xfId="164" xr:uid="{00000000-0005-0000-0000-00007C000000}"/>
    <cellStyle name="20% - Акцент6 3" xfId="165" xr:uid="{00000000-0005-0000-0000-00007D000000}"/>
    <cellStyle name="20% - Акцент6 3 2" xfId="166" xr:uid="{00000000-0005-0000-0000-00007E000000}"/>
    <cellStyle name="20% - Акцент6 3 3" xfId="167" xr:uid="{00000000-0005-0000-0000-00007F000000}"/>
    <cellStyle name="20% - Акцент6 4" xfId="168" xr:uid="{00000000-0005-0000-0000-000080000000}"/>
    <cellStyle name="20% - Акцент6 4 2" xfId="169" xr:uid="{00000000-0005-0000-0000-000081000000}"/>
    <cellStyle name="20% - Акцент6 4 3" xfId="170" xr:uid="{00000000-0005-0000-0000-000082000000}"/>
    <cellStyle name="20% - Акцент6 5" xfId="171" xr:uid="{00000000-0005-0000-0000-000083000000}"/>
    <cellStyle name="20% - Акцент6 6" xfId="172" xr:uid="{00000000-0005-0000-0000-000084000000}"/>
    <cellStyle name="20% - Акцент6 7" xfId="173" xr:uid="{00000000-0005-0000-0000-000085000000}"/>
    <cellStyle name="40% - Accent1" xfId="174" xr:uid="{00000000-0005-0000-0000-000086000000}"/>
    <cellStyle name="40% - Accent1 2" xfId="175" xr:uid="{00000000-0005-0000-0000-000087000000}"/>
    <cellStyle name="40% - Accent2" xfId="176" xr:uid="{00000000-0005-0000-0000-000088000000}"/>
    <cellStyle name="40% - Accent2 2" xfId="177" xr:uid="{00000000-0005-0000-0000-000089000000}"/>
    <cellStyle name="40% - Accent3" xfId="178" xr:uid="{00000000-0005-0000-0000-00008A000000}"/>
    <cellStyle name="40% - Accent3 2" xfId="179" xr:uid="{00000000-0005-0000-0000-00008B000000}"/>
    <cellStyle name="40% - Accent4" xfId="180" xr:uid="{00000000-0005-0000-0000-00008C000000}"/>
    <cellStyle name="40% - Accent4 2" xfId="181" xr:uid="{00000000-0005-0000-0000-00008D000000}"/>
    <cellStyle name="40% - Accent5" xfId="182" xr:uid="{00000000-0005-0000-0000-00008E000000}"/>
    <cellStyle name="40% - Accent5 2" xfId="183" xr:uid="{00000000-0005-0000-0000-00008F000000}"/>
    <cellStyle name="40% - Accent6" xfId="184" xr:uid="{00000000-0005-0000-0000-000090000000}"/>
    <cellStyle name="40% - Accent6 2" xfId="185" xr:uid="{00000000-0005-0000-0000-000091000000}"/>
    <cellStyle name="40% — акцент1" xfId="7" xr:uid="{00000000-0005-0000-0000-000092000000}"/>
    <cellStyle name="40% - Акцент1 2" xfId="186" xr:uid="{00000000-0005-0000-0000-000093000000}"/>
    <cellStyle name="40% - Акцент1 2 2" xfId="187" xr:uid="{00000000-0005-0000-0000-000094000000}"/>
    <cellStyle name="40% - Акцент1 2 2 2" xfId="188" xr:uid="{00000000-0005-0000-0000-000095000000}"/>
    <cellStyle name="40% - Акцент1 2 3" xfId="189" xr:uid="{00000000-0005-0000-0000-000096000000}"/>
    <cellStyle name="40% - Акцент1 2 4" xfId="190" xr:uid="{00000000-0005-0000-0000-000097000000}"/>
    <cellStyle name="40% - Акцент1 2 5" xfId="191" xr:uid="{00000000-0005-0000-0000-000098000000}"/>
    <cellStyle name="40% - Акцент1 3" xfId="192" xr:uid="{00000000-0005-0000-0000-000099000000}"/>
    <cellStyle name="40% - Акцент1 3 2" xfId="193" xr:uid="{00000000-0005-0000-0000-00009A000000}"/>
    <cellStyle name="40% - Акцент1 3 2 2" xfId="194" xr:uid="{00000000-0005-0000-0000-00009B000000}"/>
    <cellStyle name="40% - Акцент1 3 3" xfId="195" xr:uid="{00000000-0005-0000-0000-00009C000000}"/>
    <cellStyle name="40% - Акцент1 4" xfId="196" xr:uid="{00000000-0005-0000-0000-00009D000000}"/>
    <cellStyle name="40% - Акцент1 4 2" xfId="197" xr:uid="{00000000-0005-0000-0000-00009E000000}"/>
    <cellStyle name="40% - Акцент1 4 3" xfId="198" xr:uid="{00000000-0005-0000-0000-00009F000000}"/>
    <cellStyle name="40% - Акцент1 5" xfId="199" xr:uid="{00000000-0005-0000-0000-0000A0000000}"/>
    <cellStyle name="40% - Акцент1 5 2" xfId="200" xr:uid="{00000000-0005-0000-0000-0000A1000000}"/>
    <cellStyle name="40% - Акцент1 6" xfId="201" xr:uid="{00000000-0005-0000-0000-0000A2000000}"/>
    <cellStyle name="40% - Акцент1 7" xfId="202" xr:uid="{00000000-0005-0000-0000-0000A3000000}"/>
    <cellStyle name="40% — акцент2" xfId="8" xr:uid="{00000000-0005-0000-0000-0000A4000000}"/>
    <cellStyle name="40% - Акцент2 2" xfId="203" xr:uid="{00000000-0005-0000-0000-0000A5000000}"/>
    <cellStyle name="40% - Акцент2 2 2" xfId="204" xr:uid="{00000000-0005-0000-0000-0000A6000000}"/>
    <cellStyle name="40% - Акцент2 2 2 2" xfId="205" xr:uid="{00000000-0005-0000-0000-0000A7000000}"/>
    <cellStyle name="40% - Акцент2 2 3" xfId="206" xr:uid="{00000000-0005-0000-0000-0000A8000000}"/>
    <cellStyle name="40% - Акцент2 2 4" xfId="207" xr:uid="{00000000-0005-0000-0000-0000A9000000}"/>
    <cellStyle name="40% - Акцент2 3" xfId="208" xr:uid="{00000000-0005-0000-0000-0000AA000000}"/>
    <cellStyle name="40% - Акцент2 3 2" xfId="209" xr:uid="{00000000-0005-0000-0000-0000AB000000}"/>
    <cellStyle name="40% - Акцент2 3 3" xfId="210" xr:uid="{00000000-0005-0000-0000-0000AC000000}"/>
    <cellStyle name="40% - Акцент2 4" xfId="211" xr:uid="{00000000-0005-0000-0000-0000AD000000}"/>
    <cellStyle name="40% - Акцент2 4 2" xfId="212" xr:uid="{00000000-0005-0000-0000-0000AE000000}"/>
    <cellStyle name="40% - Акцент2 4 3" xfId="213" xr:uid="{00000000-0005-0000-0000-0000AF000000}"/>
    <cellStyle name="40% - Акцент2 5" xfId="214" xr:uid="{00000000-0005-0000-0000-0000B0000000}"/>
    <cellStyle name="40% - Акцент2 6" xfId="215" xr:uid="{00000000-0005-0000-0000-0000B1000000}"/>
    <cellStyle name="40% - Акцент2 7" xfId="216" xr:uid="{00000000-0005-0000-0000-0000B2000000}"/>
    <cellStyle name="40% — акцент3" xfId="9" xr:uid="{00000000-0005-0000-0000-0000B3000000}"/>
    <cellStyle name="40% - Акцент3 2" xfId="217" xr:uid="{00000000-0005-0000-0000-0000B4000000}"/>
    <cellStyle name="40% - Акцент3 2 2" xfId="218" xr:uid="{00000000-0005-0000-0000-0000B5000000}"/>
    <cellStyle name="40% - Акцент3 2 2 2" xfId="219" xr:uid="{00000000-0005-0000-0000-0000B6000000}"/>
    <cellStyle name="40% - Акцент3 2 3" xfId="220" xr:uid="{00000000-0005-0000-0000-0000B7000000}"/>
    <cellStyle name="40% - Акцент3 2 4" xfId="221" xr:uid="{00000000-0005-0000-0000-0000B8000000}"/>
    <cellStyle name="40% - Акцент3 3" xfId="222" xr:uid="{00000000-0005-0000-0000-0000B9000000}"/>
    <cellStyle name="40% - Акцент3 3 2" xfId="223" xr:uid="{00000000-0005-0000-0000-0000BA000000}"/>
    <cellStyle name="40% - Акцент3 3 2 2" xfId="224" xr:uid="{00000000-0005-0000-0000-0000BB000000}"/>
    <cellStyle name="40% - Акцент3 3 3" xfId="225" xr:uid="{00000000-0005-0000-0000-0000BC000000}"/>
    <cellStyle name="40% - Акцент3 4" xfId="226" xr:uid="{00000000-0005-0000-0000-0000BD000000}"/>
    <cellStyle name="40% - Акцент3 4 2" xfId="227" xr:uid="{00000000-0005-0000-0000-0000BE000000}"/>
    <cellStyle name="40% - Акцент3 4 3" xfId="228" xr:uid="{00000000-0005-0000-0000-0000BF000000}"/>
    <cellStyle name="40% - Акцент3 5" xfId="229" xr:uid="{00000000-0005-0000-0000-0000C0000000}"/>
    <cellStyle name="40% - Акцент3 5 2" xfId="230" xr:uid="{00000000-0005-0000-0000-0000C1000000}"/>
    <cellStyle name="40% - Акцент3 6" xfId="231" xr:uid="{00000000-0005-0000-0000-0000C2000000}"/>
    <cellStyle name="40% - Акцент3 7" xfId="232" xr:uid="{00000000-0005-0000-0000-0000C3000000}"/>
    <cellStyle name="40% — акцент4" xfId="10" xr:uid="{00000000-0005-0000-0000-0000C4000000}"/>
    <cellStyle name="40% - Акцент4 2" xfId="233" xr:uid="{00000000-0005-0000-0000-0000C5000000}"/>
    <cellStyle name="40% - Акцент4 2 2" xfId="234" xr:uid="{00000000-0005-0000-0000-0000C6000000}"/>
    <cellStyle name="40% - Акцент4 2 2 2" xfId="235" xr:uid="{00000000-0005-0000-0000-0000C7000000}"/>
    <cellStyle name="40% - Акцент4 2 3" xfId="236" xr:uid="{00000000-0005-0000-0000-0000C8000000}"/>
    <cellStyle name="40% - Акцент4 2 4" xfId="237" xr:uid="{00000000-0005-0000-0000-0000C9000000}"/>
    <cellStyle name="40% - Акцент4 2 5" xfId="238" xr:uid="{00000000-0005-0000-0000-0000CA000000}"/>
    <cellStyle name="40% - Акцент4 3" xfId="239" xr:uid="{00000000-0005-0000-0000-0000CB000000}"/>
    <cellStyle name="40% - Акцент4 3 2" xfId="240" xr:uid="{00000000-0005-0000-0000-0000CC000000}"/>
    <cellStyle name="40% - Акцент4 3 2 2" xfId="241" xr:uid="{00000000-0005-0000-0000-0000CD000000}"/>
    <cellStyle name="40% - Акцент4 3 3" xfId="242" xr:uid="{00000000-0005-0000-0000-0000CE000000}"/>
    <cellStyle name="40% - Акцент4 4" xfId="243" xr:uid="{00000000-0005-0000-0000-0000CF000000}"/>
    <cellStyle name="40% - Акцент4 4 2" xfId="244" xr:uid="{00000000-0005-0000-0000-0000D0000000}"/>
    <cellStyle name="40% - Акцент4 4 3" xfId="245" xr:uid="{00000000-0005-0000-0000-0000D1000000}"/>
    <cellStyle name="40% - Акцент4 5" xfId="246" xr:uid="{00000000-0005-0000-0000-0000D2000000}"/>
    <cellStyle name="40% - Акцент4 5 2" xfId="247" xr:uid="{00000000-0005-0000-0000-0000D3000000}"/>
    <cellStyle name="40% - Акцент4 6" xfId="248" xr:uid="{00000000-0005-0000-0000-0000D4000000}"/>
    <cellStyle name="40% - Акцент4 7" xfId="249" xr:uid="{00000000-0005-0000-0000-0000D5000000}"/>
    <cellStyle name="40% — акцент5" xfId="11" xr:uid="{00000000-0005-0000-0000-0000D6000000}"/>
    <cellStyle name="40% - Акцент5 2" xfId="250" xr:uid="{00000000-0005-0000-0000-0000D7000000}"/>
    <cellStyle name="40% - Акцент5 2 2" xfId="251" xr:uid="{00000000-0005-0000-0000-0000D8000000}"/>
    <cellStyle name="40% - Акцент5 2 2 2" xfId="252" xr:uid="{00000000-0005-0000-0000-0000D9000000}"/>
    <cellStyle name="40% - Акцент5 2 3" xfId="253" xr:uid="{00000000-0005-0000-0000-0000DA000000}"/>
    <cellStyle name="40% - Акцент5 2 4" xfId="254" xr:uid="{00000000-0005-0000-0000-0000DB000000}"/>
    <cellStyle name="40% - Акцент5 2 5" xfId="255" xr:uid="{00000000-0005-0000-0000-0000DC000000}"/>
    <cellStyle name="40% - Акцент5 3" xfId="256" xr:uid="{00000000-0005-0000-0000-0000DD000000}"/>
    <cellStyle name="40% - Акцент5 3 2" xfId="257" xr:uid="{00000000-0005-0000-0000-0000DE000000}"/>
    <cellStyle name="40% - Акцент5 3 3" xfId="258" xr:uid="{00000000-0005-0000-0000-0000DF000000}"/>
    <cellStyle name="40% - Акцент5 4" xfId="259" xr:uid="{00000000-0005-0000-0000-0000E0000000}"/>
    <cellStyle name="40% - Акцент5 4 2" xfId="260" xr:uid="{00000000-0005-0000-0000-0000E1000000}"/>
    <cellStyle name="40% - Акцент5 4 3" xfId="261" xr:uid="{00000000-0005-0000-0000-0000E2000000}"/>
    <cellStyle name="40% - Акцент5 5" xfId="262" xr:uid="{00000000-0005-0000-0000-0000E3000000}"/>
    <cellStyle name="40% - Акцент5 6" xfId="263" xr:uid="{00000000-0005-0000-0000-0000E4000000}"/>
    <cellStyle name="40% - Акцент5 7" xfId="264" xr:uid="{00000000-0005-0000-0000-0000E5000000}"/>
    <cellStyle name="40% — акцент6" xfId="12" xr:uid="{00000000-0005-0000-0000-0000E6000000}"/>
    <cellStyle name="40% - Акцент6 2" xfId="265" xr:uid="{00000000-0005-0000-0000-0000E7000000}"/>
    <cellStyle name="40% - Акцент6 2 2" xfId="266" xr:uid="{00000000-0005-0000-0000-0000E8000000}"/>
    <cellStyle name="40% - Акцент6 2 2 2" xfId="267" xr:uid="{00000000-0005-0000-0000-0000E9000000}"/>
    <cellStyle name="40% - Акцент6 2 3" xfId="268" xr:uid="{00000000-0005-0000-0000-0000EA000000}"/>
    <cellStyle name="40% - Акцент6 2 4" xfId="269" xr:uid="{00000000-0005-0000-0000-0000EB000000}"/>
    <cellStyle name="40% - Акцент6 2 5" xfId="270" xr:uid="{00000000-0005-0000-0000-0000EC000000}"/>
    <cellStyle name="40% - Акцент6 3" xfId="271" xr:uid="{00000000-0005-0000-0000-0000ED000000}"/>
    <cellStyle name="40% - Акцент6 3 2" xfId="272" xr:uid="{00000000-0005-0000-0000-0000EE000000}"/>
    <cellStyle name="40% - Акцент6 3 2 2" xfId="273" xr:uid="{00000000-0005-0000-0000-0000EF000000}"/>
    <cellStyle name="40% - Акцент6 3 3" xfId="274" xr:uid="{00000000-0005-0000-0000-0000F0000000}"/>
    <cellStyle name="40% - Акцент6 4" xfId="275" xr:uid="{00000000-0005-0000-0000-0000F1000000}"/>
    <cellStyle name="40% - Акцент6 4 2" xfId="276" xr:uid="{00000000-0005-0000-0000-0000F2000000}"/>
    <cellStyle name="40% - Акцент6 4 3" xfId="277" xr:uid="{00000000-0005-0000-0000-0000F3000000}"/>
    <cellStyle name="40% - Акцент6 5" xfId="278" xr:uid="{00000000-0005-0000-0000-0000F4000000}"/>
    <cellStyle name="40% - Акцент6 5 2" xfId="279" xr:uid="{00000000-0005-0000-0000-0000F5000000}"/>
    <cellStyle name="40% - Акцент6 6" xfId="280" xr:uid="{00000000-0005-0000-0000-0000F6000000}"/>
    <cellStyle name="40% - Акцент6 7" xfId="281" xr:uid="{00000000-0005-0000-0000-0000F7000000}"/>
    <cellStyle name="60% - Accent1" xfId="282" xr:uid="{00000000-0005-0000-0000-0000F8000000}"/>
    <cellStyle name="60% - Accent2" xfId="283" xr:uid="{00000000-0005-0000-0000-0000F9000000}"/>
    <cellStyle name="60% - Accent3" xfId="284" xr:uid="{00000000-0005-0000-0000-0000FA000000}"/>
    <cellStyle name="60% - Accent4" xfId="285" xr:uid="{00000000-0005-0000-0000-0000FB000000}"/>
    <cellStyle name="60% - Accent5" xfId="286" xr:uid="{00000000-0005-0000-0000-0000FC000000}"/>
    <cellStyle name="60% - Accent6" xfId="287" xr:uid="{00000000-0005-0000-0000-0000FD000000}"/>
    <cellStyle name="60% — акцент1" xfId="13" xr:uid="{00000000-0005-0000-0000-0000FE000000}"/>
    <cellStyle name="60% - Акцент1 2" xfId="288" xr:uid="{00000000-0005-0000-0000-0000FF000000}"/>
    <cellStyle name="60% - Акцент1 2 2" xfId="289" xr:uid="{00000000-0005-0000-0000-000000010000}"/>
    <cellStyle name="60% - Акцент1 2 3" xfId="290" xr:uid="{00000000-0005-0000-0000-000001010000}"/>
    <cellStyle name="60% - Акцент1 2 4" xfId="291" xr:uid="{00000000-0005-0000-0000-000002010000}"/>
    <cellStyle name="60% - Акцент1 2 5" xfId="292" xr:uid="{00000000-0005-0000-0000-000003010000}"/>
    <cellStyle name="60% - Акцент1 3" xfId="293" xr:uid="{00000000-0005-0000-0000-000004010000}"/>
    <cellStyle name="60% - Акцент1 3 2" xfId="294" xr:uid="{00000000-0005-0000-0000-000005010000}"/>
    <cellStyle name="60% - Акцент1 3 3" xfId="295" xr:uid="{00000000-0005-0000-0000-000006010000}"/>
    <cellStyle name="60% - Акцент1 4" xfId="296" xr:uid="{00000000-0005-0000-0000-000007010000}"/>
    <cellStyle name="60% - Акцент1 4 2" xfId="297" xr:uid="{00000000-0005-0000-0000-000008010000}"/>
    <cellStyle name="60% - Акцент1 4 3" xfId="298" xr:uid="{00000000-0005-0000-0000-000009010000}"/>
    <cellStyle name="60% - Акцент1 5" xfId="299" xr:uid="{00000000-0005-0000-0000-00000A010000}"/>
    <cellStyle name="60% - Акцент1 5 2" xfId="300" xr:uid="{00000000-0005-0000-0000-00000B010000}"/>
    <cellStyle name="60% - Акцент1 6" xfId="301" xr:uid="{00000000-0005-0000-0000-00000C010000}"/>
    <cellStyle name="60% - Акцент1 7" xfId="302" xr:uid="{00000000-0005-0000-0000-00000D010000}"/>
    <cellStyle name="60% — акцент2" xfId="14" xr:uid="{00000000-0005-0000-0000-00000E010000}"/>
    <cellStyle name="60% - Акцент2 2" xfId="303" xr:uid="{00000000-0005-0000-0000-00000F010000}"/>
    <cellStyle name="60% - Акцент2 2 2" xfId="304" xr:uid="{00000000-0005-0000-0000-000010010000}"/>
    <cellStyle name="60% - Акцент2 2 3" xfId="305" xr:uid="{00000000-0005-0000-0000-000011010000}"/>
    <cellStyle name="60% - Акцент2 2 4" xfId="306" xr:uid="{00000000-0005-0000-0000-000012010000}"/>
    <cellStyle name="60% - Акцент2 2 5" xfId="307" xr:uid="{00000000-0005-0000-0000-000013010000}"/>
    <cellStyle name="60% - Акцент2 3" xfId="308" xr:uid="{00000000-0005-0000-0000-000014010000}"/>
    <cellStyle name="60% - Акцент2 3 2" xfId="309" xr:uid="{00000000-0005-0000-0000-000015010000}"/>
    <cellStyle name="60% - Акцент2 3 3" xfId="310" xr:uid="{00000000-0005-0000-0000-000016010000}"/>
    <cellStyle name="60% - Акцент2 4" xfId="311" xr:uid="{00000000-0005-0000-0000-000017010000}"/>
    <cellStyle name="60% - Акцент2 4 2" xfId="312" xr:uid="{00000000-0005-0000-0000-000018010000}"/>
    <cellStyle name="60% - Акцент2 4 3" xfId="313" xr:uid="{00000000-0005-0000-0000-000019010000}"/>
    <cellStyle name="60% - Акцент2 5" xfId="314" xr:uid="{00000000-0005-0000-0000-00001A010000}"/>
    <cellStyle name="60% - Акцент2 6" xfId="315" xr:uid="{00000000-0005-0000-0000-00001B010000}"/>
    <cellStyle name="60% - Акцент2 7" xfId="316" xr:uid="{00000000-0005-0000-0000-00001C010000}"/>
    <cellStyle name="60% — акцент3" xfId="15" xr:uid="{00000000-0005-0000-0000-00001D010000}"/>
    <cellStyle name="60% - Акцент3 2" xfId="317" xr:uid="{00000000-0005-0000-0000-00001E010000}"/>
    <cellStyle name="60% - Акцент3 2 2" xfId="318" xr:uid="{00000000-0005-0000-0000-00001F010000}"/>
    <cellStyle name="60% - Акцент3 2 3" xfId="319" xr:uid="{00000000-0005-0000-0000-000020010000}"/>
    <cellStyle name="60% - Акцент3 2 4" xfId="320" xr:uid="{00000000-0005-0000-0000-000021010000}"/>
    <cellStyle name="60% - Акцент3 2 5" xfId="321" xr:uid="{00000000-0005-0000-0000-000022010000}"/>
    <cellStyle name="60% - Акцент3 3" xfId="322" xr:uid="{00000000-0005-0000-0000-000023010000}"/>
    <cellStyle name="60% - Акцент3 3 2" xfId="323" xr:uid="{00000000-0005-0000-0000-000024010000}"/>
    <cellStyle name="60% - Акцент3 3 3" xfId="324" xr:uid="{00000000-0005-0000-0000-000025010000}"/>
    <cellStyle name="60% - Акцент3 4" xfId="325" xr:uid="{00000000-0005-0000-0000-000026010000}"/>
    <cellStyle name="60% - Акцент3 4 2" xfId="326" xr:uid="{00000000-0005-0000-0000-000027010000}"/>
    <cellStyle name="60% - Акцент3 4 3" xfId="327" xr:uid="{00000000-0005-0000-0000-000028010000}"/>
    <cellStyle name="60% - Акцент3 5" xfId="328" xr:uid="{00000000-0005-0000-0000-000029010000}"/>
    <cellStyle name="60% - Акцент3 5 2" xfId="329" xr:uid="{00000000-0005-0000-0000-00002A010000}"/>
    <cellStyle name="60% - Акцент3 6" xfId="330" xr:uid="{00000000-0005-0000-0000-00002B010000}"/>
    <cellStyle name="60% - Акцент3 7" xfId="331" xr:uid="{00000000-0005-0000-0000-00002C010000}"/>
    <cellStyle name="60% — акцент4" xfId="16" xr:uid="{00000000-0005-0000-0000-00002D010000}"/>
    <cellStyle name="60% - Акцент4 2" xfId="332" xr:uid="{00000000-0005-0000-0000-00002E010000}"/>
    <cellStyle name="60% - Акцент4 2 2" xfId="333" xr:uid="{00000000-0005-0000-0000-00002F010000}"/>
    <cellStyle name="60% - Акцент4 2 3" xfId="334" xr:uid="{00000000-0005-0000-0000-000030010000}"/>
    <cellStyle name="60% - Акцент4 2 4" xfId="335" xr:uid="{00000000-0005-0000-0000-000031010000}"/>
    <cellStyle name="60% - Акцент4 2 5" xfId="336" xr:uid="{00000000-0005-0000-0000-000032010000}"/>
    <cellStyle name="60% - Акцент4 3" xfId="337" xr:uid="{00000000-0005-0000-0000-000033010000}"/>
    <cellStyle name="60% - Акцент4 3 2" xfId="338" xr:uid="{00000000-0005-0000-0000-000034010000}"/>
    <cellStyle name="60% - Акцент4 3 3" xfId="339" xr:uid="{00000000-0005-0000-0000-000035010000}"/>
    <cellStyle name="60% - Акцент4 4" xfId="340" xr:uid="{00000000-0005-0000-0000-000036010000}"/>
    <cellStyle name="60% - Акцент4 4 2" xfId="341" xr:uid="{00000000-0005-0000-0000-000037010000}"/>
    <cellStyle name="60% - Акцент4 4 3" xfId="342" xr:uid="{00000000-0005-0000-0000-000038010000}"/>
    <cellStyle name="60% - Акцент4 5" xfId="343" xr:uid="{00000000-0005-0000-0000-000039010000}"/>
    <cellStyle name="60% - Акцент4 5 2" xfId="344" xr:uid="{00000000-0005-0000-0000-00003A010000}"/>
    <cellStyle name="60% - Акцент4 6" xfId="345" xr:uid="{00000000-0005-0000-0000-00003B010000}"/>
    <cellStyle name="60% - Акцент4 7" xfId="346" xr:uid="{00000000-0005-0000-0000-00003C010000}"/>
    <cellStyle name="60% — акцент5" xfId="17" xr:uid="{00000000-0005-0000-0000-00003D010000}"/>
    <cellStyle name="60% - Акцент5 2" xfId="347" xr:uid="{00000000-0005-0000-0000-00003E010000}"/>
    <cellStyle name="60% - Акцент5 2 2" xfId="348" xr:uid="{00000000-0005-0000-0000-00003F010000}"/>
    <cellStyle name="60% - Акцент5 2 3" xfId="349" xr:uid="{00000000-0005-0000-0000-000040010000}"/>
    <cellStyle name="60% - Акцент5 2 4" xfId="350" xr:uid="{00000000-0005-0000-0000-000041010000}"/>
    <cellStyle name="60% - Акцент5 2 5" xfId="351" xr:uid="{00000000-0005-0000-0000-000042010000}"/>
    <cellStyle name="60% - Акцент5 3" xfId="352" xr:uid="{00000000-0005-0000-0000-000043010000}"/>
    <cellStyle name="60% - Акцент5 3 2" xfId="353" xr:uid="{00000000-0005-0000-0000-000044010000}"/>
    <cellStyle name="60% - Акцент5 3 3" xfId="354" xr:uid="{00000000-0005-0000-0000-000045010000}"/>
    <cellStyle name="60% - Акцент5 4" xfId="355" xr:uid="{00000000-0005-0000-0000-000046010000}"/>
    <cellStyle name="60% - Акцент5 4 2" xfId="356" xr:uid="{00000000-0005-0000-0000-000047010000}"/>
    <cellStyle name="60% - Акцент5 4 3" xfId="357" xr:uid="{00000000-0005-0000-0000-000048010000}"/>
    <cellStyle name="60% - Акцент5 5" xfId="358" xr:uid="{00000000-0005-0000-0000-000049010000}"/>
    <cellStyle name="60% - Акцент5 6" xfId="359" xr:uid="{00000000-0005-0000-0000-00004A010000}"/>
    <cellStyle name="60% - Акцент5 7" xfId="360" xr:uid="{00000000-0005-0000-0000-00004B010000}"/>
    <cellStyle name="60% — акцент6" xfId="18" xr:uid="{00000000-0005-0000-0000-00004C010000}"/>
    <cellStyle name="60% - Акцент6 2" xfId="361" xr:uid="{00000000-0005-0000-0000-00004D010000}"/>
    <cellStyle name="60% - Акцент6 2 2" xfId="362" xr:uid="{00000000-0005-0000-0000-00004E010000}"/>
    <cellStyle name="60% - Акцент6 2 3" xfId="363" xr:uid="{00000000-0005-0000-0000-00004F010000}"/>
    <cellStyle name="60% - Акцент6 2 4" xfId="364" xr:uid="{00000000-0005-0000-0000-000050010000}"/>
    <cellStyle name="60% - Акцент6 2 5" xfId="365" xr:uid="{00000000-0005-0000-0000-000051010000}"/>
    <cellStyle name="60% - Акцент6 3" xfId="366" xr:uid="{00000000-0005-0000-0000-000052010000}"/>
    <cellStyle name="60% - Акцент6 3 2" xfId="367" xr:uid="{00000000-0005-0000-0000-000053010000}"/>
    <cellStyle name="60% - Акцент6 3 3" xfId="368" xr:uid="{00000000-0005-0000-0000-000054010000}"/>
    <cellStyle name="60% - Акцент6 4" xfId="369" xr:uid="{00000000-0005-0000-0000-000055010000}"/>
    <cellStyle name="60% - Акцент6 4 2" xfId="370" xr:uid="{00000000-0005-0000-0000-000056010000}"/>
    <cellStyle name="60% - Акцент6 4 3" xfId="371" xr:uid="{00000000-0005-0000-0000-000057010000}"/>
    <cellStyle name="60% - Акцент6 5" xfId="372" xr:uid="{00000000-0005-0000-0000-000058010000}"/>
    <cellStyle name="60% - Акцент6 5 2" xfId="373" xr:uid="{00000000-0005-0000-0000-000059010000}"/>
    <cellStyle name="60% - Акцент6 6" xfId="374" xr:uid="{00000000-0005-0000-0000-00005A010000}"/>
    <cellStyle name="60% - Акцент6 7" xfId="375" xr:uid="{00000000-0005-0000-0000-00005B010000}"/>
    <cellStyle name="Accent1" xfId="376" xr:uid="{00000000-0005-0000-0000-00005C010000}"/>
    <cellStyle name="Accent2" xfId="377" xr:uid="{00000000-0005-0000-0000-00005D010000}"/>
    <cellStyle name="Accent3" xfId="378" xr:uid="{00000000-0005-0000-0000-00005E010000}"/>
    <cellStyle name="Accent4" xfId="379" xr:uid="{00000000-0005-0000-0000-00005F010000}"/>
    <cellStyle name="Accent5" xfId="380" xr:uid="{00000000-0005-0000-0000-000060010000}"/>
    <cellStyle name="Accent6" xfId="381" xr:uid="{00000000-0005-0000-0000-000061010000}"/>
    <cellStyle name="Bad" xfId="382" xr:uid="{00000000-0005-0000-0000-000062010000}"/>
    <cellStyle name="blp_date_mdyyyy" xfId="383" xr:uid="{00000000-0005-0000-0000-000063010000}"/>
    <cellStyle name="Calculation" xfId="384" xr:uid="{00000000-0005-0000-0000-000064010000}"/>
    <cellStyle name="Calculation 2" xfId="385" xr:uid="{00000000-0005-0000-0000-000065010000}"/>
    <cellStyle name="Calculation 2 2" xfId="386" xr:uid="{00000000-0005-0000-0000-000066010000}"/>
    <cellStyle name="Check Cell" xfId="387" xr:uid="{00000000-0005-0000-0000-000067010000}"/>
    <cellStyle name="Date Style" xfId="388" xr:uid="{00000000-0005-0000-0000-000068010000}"/>
    <cellStyle name="Euro" xfId="389" xr:uid="{00000000-0005-0000-0000-000069010000}"/>
    <cellStyle name="Explanatory Text" xfId="390" xr:uid="{00000000-0005-0000-0000-00006A010000}"/>
    <cellStyle name="Good" xfId="391" xr:uid="{00000000-0005-0000-0000-00006B010000}"/>
    <cellStyle name="Header style" xfId="392" xr:uid="{00000000-0005-0000-0000-00006C010000}"/>
    <cellStyle name="Heading 1" xfId="393" xr:uid="{00000000-0005-0000-0000-00006D010000}"/>
    <cellStyle name="Heading 2" xfId="394" xr:uid="{00000000-0005-0000-0000-00006E010000}"/>
    <cellStyle name="Heading 3" xfId="395" xr:uid="{00000000-0005-0000-0000-00006F010000}"/>
    <cellStyle name="Heading 4" xfId="396" xr:uid="{00000000-0005-0000-0000-000070010000}"/>
    <cellStyle name="Input" xfId="397" xr:uid="{00000000-0005-0000-0000-000071010000}"/>
    <cellStyle name="Input 2" xfId="398" xr:uid="{00000000-0005-0000-0000-000072010000}"/>
    <cellStyle name="Input 2 2" xfId="399" xr:uid="{00000000-0005-0000-0000-000073010000}"/>
    <cellStyle name="Linked Cell" xfId="400" xr:uid="{00000000-0005-0000-0000-000074010000}"/>
    <cellStyle name="MonthOnly" xfId="401" xr:uid="{00000000-0005-0000-0000-000075010000}"/>
    <cellStyle name="Neutral" xfId="402" xr:uid="{00000000-0005-0000-0000-000076010000}"/>
    <cellStyle name="Normal_2exlm" xfId="403" xr:uid="{00000000-0005-0000-0000-000077010000}"/>
    <cellStyle name="Note" xfId="404" xr:uid="{00000000-0005-0000-0000-000078010000}"/>
    <cellStyle name="Note 2" xfId="405" xr:uid="{00000000-0005-0000-0000-000079010000}"/>
    <cellStyle name="Note 2 2" xfId="406" xr:uid="{00000000-0005-0000-0000-00007A010000}"/>
    <cellStyle name="Output" xfId="407" xr:uid="{00000000-0005-0000-0000-00007B010000}"/>
    <cellStyle name="Output 2" xfId="408" xr:uid="{00000000-0005-0000-0000-00007C010000}"/>
    <cellStyle name="Output 2 2" xfId="409" xr:uid="{00000000-0005-0000-0000-00007D010000}"/>
    <cellStyle name="Output 2 3" xfId="410" xr:uid="{00000000-0005-0000-0000-00007E010000}"/>
    <cellStyle name="styleColumnTitles" xfId="411" xr:uid="{00000000-0005-0000-0000-00007F010000}"/>
    <cellStyle name="styleDateRange" xfId="412" xr:uid="{00000000-0005-0000-0000-000080010000}"/>
    <cellStyle name="styleHidden" xfId="413" xr:uid="{00000000-0005-0000-0000-000081010000}"/>
    <cellStyle name="styleNormal" xfId="414" xr:uid="{00000000-0005-0000-0000-000082010000}"/>
    <cellStyle name="styleSeriesAttributes" xfId="415" xr:uid="{00000000-0005-0000-0000-000083010000}"/>
    <cellStyle name="styleSeriesData" xfId="416" xr:uid="{00000000-0005-0000-0000-000084010000}"/>
    <cellStyle name="styleSeriesDataForecast" xfId="417" xr:uid="{00000000-0005-0000-0000-000085010000}"/>
    <cellStyle name="styleSeriesDataForecastNA" xfId="418" xr:uid="{00000000-0005-0000-0000-000086010000}"/>
    <cellStyle name="styleSeriesDataNA" xfId="419" xr:uid="{00000000-0005-0000-0000-000087010000}"/>
    <cellStyle name="Title" xfId="420" xr:uid="{00000000-0005-0000-0000-000088010000}"/>
    <cellStyle name="Total" xfId="421" xr:uid="{00000000-0005-0000-0000-000089010000}"/>
    <cellStyle name="Total 2" xfId="422" xr:uid="{00000000-0005-0000-0000-00008A010000}"/>
    <cellStyle name="Total 2 2" xfId="423" xr:uid="{00000000-0005-0000-0000-00008B010000}"/>
    <cellStyle name="USD" xfId="424" xr:uid="{00000000-0005-0000-0000-00008C010000}"/>
    <cellStyle name="Warning Text" xfId="425" xr:uid="{00000000-0005-0000-0000-00008D010000}"/>
    <cellStyle name="Акцент1" xfId="19" builtinId="29" customBuiltin="1"/>
    <cellStyle name="Акцент1 2" xfId="426" xr:uid="{00000000-0005-0000-0000-00008F010000}"/>
    <cellStyle name="Акцент1 2 2" xfId="427" xr:uid="{00000000-0005-0000-0000-000090010000}"/>
    <cellStyle name="Акцент1 2 3" xfId="428" xr:uid="{00000000-0005-0000-0000-000091010000}"/>
    <cellStyle name="Акцент1 2 4" xfId="429" xr:uid="{00000000-0005-0000-0000-000092010000}"/>
    <cellStyle name="Акцент1 2 5" xfId="430" xr:uid="{00000000-0005-0000-0000-000093010000}"/>
    <cellStyle name="Акцент1 3" xfId="431" xr:uid="{00000000-0005-0000-0000-000094010000}"/>
    <cellStyle name="Акцент1 3 2" xfId="432" xr:uid="{00000000-0005-0000-0000-000095010000}"/>
    <cellStyle name="Акцент1 3 3" xfId="433" xr:uid="{00000000-0005-0000-0000-000096010000}"/>
    <cellStyle name="Акцент1 4" xfId="434" xr:uid="{00000000-0005-0000-0000-000097010000}"/>
    <cellStyle name="Акцент1 4 2" xfId="435" xr:uid="{00000000-0005-0000-0000-000098010000}"/>
    <cellStyle name="Акцент1 4 3" xfId="436" xr:uid="{00000000-0005-0000-0000-000099010000}"/>
    <cellStyle name="Акцент1 5" xfId="437" xr:uid="{00000000-0005-0000-0000-00009A010000}"/>
    <cellStyle name="Акцент1 5 2" xfId="438" xr:uid="{00000000-0005-0000-0000-00009B010000}"/>
    <cellStyle name="Акцент1 6" xfId="439" xr:uid="{00000000-0005-0000-0000-00009C010000}"/>
    <cellStyle name="Акцент1 7" xfId="440" xr:uid="{00000000-0005-0000-0000-00009D010000}"/>
    <cellStyle name="Акцент2" xfId="20" builtinId="33" customBuiltin="1"/>
    <cellStyle name="Акцент2 2" xfId="441" xr:uid="{00000000-0005-0000-0000-00009F010000}"/>
    <cellStyle name="Акцент2 2 2" xfId="442" xr:uid="{00000000-0005-0000-0000-0000A0010000}"/>
    <cellStyle name="Акцент2 2 3" xfId="443" xr:uid="{00000000-0005-0000-0000-0000A1010000}"/>
    <cellStyle name="Акцент2 2 4" xfId="444" xr:uid="{00000000-0005-0000-0000-0000A2010000}"/>
    <cellStyle name="Акцент2 2 5" xfId="445" xr:uid="{00000000-0005-0000-0000-0000A3010000}"/>
    <cellStyle name="Акцент2 3" xfId="446" xr:uid="{00000000-0005-0000-0000-0000A4010000}"/>
    <cellStyle name="Акцент2 3 2" xfId="447" xr:uid="{00000000-0005-0000-0000-0000A5010000}"/>
    <cellStyle name="Акцент2 3 3" xfId="448" xr:uid="{00000000-0005-0000-0000-0000A6010000}"/>
    <cellStyle name="Акцент2 4" xfId="449" xr:uid="{00000000-0005-0000-0000-0000A7010000}"/>
    <cellStyle name="Акцент2 4 2" xfId="450" xr:uid="{00000000-0005-0000-0000-0000A8010000}"/>
    <cellStyle name="Акцент2 4 3" xfId="451" xr:uid="{00000000-0005-0000-0000-0000A9010000}"/>
    <cellStyle name="Акцент2 5" xfId="452" xr:uid="{00000000-0005-0000-0000-0000AA010000}"/>
    <cellStyle name="Акцент2 6" xfId="453" xr:uid="{00000000-0005-0000-0000-0000AB010000}"/>
    <cellStyle name="Акцент2 7" xfId="454" xr:uid="{00000000-0005-0000-0000-0000AC010000}"/>
    <cellStyle name="Акцент3" xfId="21" builtinId="37" customBuiltin="1"/>
    <cellStyle name="Акцент3 2" xfId="455" xr:uid="{00000000-0005-0000-0000-0000AE010000}"/>
    <cellStyle name="Акцент3 2 2" xfId="456" xr:uid="{00000000-0005-0000-0000-0000AF010000}"/>
    <cellStyle name="Акцент3 2 3" xfId="457" xr:uid="{00000000-0005-0000-0000-0000B0010000}"/>
    <cellStyle name="Акцент3 2 4" xfId="458" xr:uid="{00000000-0005-0000-0000-0000B1010000}"/>
    <cellStyle name="Акцент3 2 5" xfId="459" xr:uid="{00000000-0005-0000-0000-0000B2010000}"/>
    <cellStyle name="Акцент3 3" xfId="460" xr:uid="{00000000-0005-0000-0000-0000B3010000}"/>
    <cellStyle name="Акцент3 3 2" xfId="461" xr:uid="{00000000-0005-0000-0000-0000B4010000}"/>
    <cellStyle name="Акцент3 3 3" xfId="462" xr:uid="{00000000-0005-0000-0000-0000B5010000}"/>
    <cellStyle name="Акцент3 4" xfId="463" xr:uid="{00000000-0005-0000-0000-0000B6010000}"/>
    <cellStyle name="Акцент3 4 2" xfId="464" xr:uid="{00000000-0005-0000-0000-0000B7010000}"/>
    <cellStyle name="Акцент3 4 3" xfId="465" xr:uid="{00000000-0005-0000-0000-0000B8010000}"/>
    <cellStyle name="Акцент3 5" xfId="466" xr:uid="{00000000-0005-0000-0000-0000B9010000}"/>
    <cellStyle name="Акцент3 6" xfId="467" xr:uid="{00000000-0005-0000-0000-0000BA010000}"/>
    <cellStyle name="Акцент3 7" xfId="468" xr:uid="{00000000-0005-0000-0000-0000BB010000}"/>
    <cellStyle name="Акцент4" xfId="22" builtinId="41" customBuiltin="1"/>
    <cellStyle name="Акцент4 2" xfId="469" xr:uid="{00000000-0005-0000-0000-0000BD010000}"/>
    <cellStyle name="Акцент4 2 2" xfId="470" xr:uid="{00000000-0005-0000-0000-0000BE010000}"/>
    <cellStyle name="Акцент4 2 3" xfId="471" xr:uid="{00000000-0005-0000-0000-0000BF010000}"/>
    <cellStyle name="Акцент4 2 4" xfId="472" xr:uid="{00000000-0005-0000-0000-0000C0010000}"/>
    <cellStyle name="Акцент4 2 5" xfId="473" xr:uid="{00000000-0005-0000-0000-0000C1010000}"/>
    <cellStyle name="Акцент4 3" xfId="474" xr:uid="{00000000-0005-0000-0000-0000C2010000}"/>
    <cellStyle name="Акцент4 3 2" xfId="475" xr:uid="{00000000-0005-0000-0000-0000C3010000}"/>
    <cellStyle name="Акцент4 3 3" xfId="476" xr:uid="{00000000-0005-0000-0000-0000C4010000}"/>
    <cellStyle name="Акцент4 4" xfId="477" xr:uid="{00000000-0005-0000-0000-0000C5010000}"/>
    <cellStyle name="Акцент4 4 2" xfId="478" xr:uid="{00000000-0005-0000-0000-0000C6010000}"/>
    <cellStyle name="Акцент4 4 3" xfId="479" xr:uid="{00000000-0005-0000-0000-0000C7010000}"/>
    <cellStyle name="Акцент4 5" xfId="480" xr:uid="{00000000-0005-0000-0000-0000C8010000}"/>
    <cellStyle name="Акцент4 5 2" xfId="481" xr:uid="{00000000-0005-0000-0000-0000C9010000}"/>
    <cellStyle name="Акцент4 6" xfId="482" xr:uid="{00000000-0005-0000-0000-0000CA010000}"/>
    <cellStyle name="Акцент4 7" xfId="483" xr:uid="{00000000-0005-0000-0000-0000CB010000}"/>
    <cellStyle name="Акцент5" xfId="23" builtinId="45" customBuiltin="1"/>
    <cellStyle name="Акцент5 2" xfId="484" xr:uid="{00000000-0005-0000-0000-0000CD010000}"/>
    <cellStyle name="Акцент5 2 2" xfId="485" xr:uid="{00000000-0005-0000-0000-0000CE010000}"/>
    <cellStyle name="Акцент5 2 3" xfId="486" xr:uid="{00000000-0005-0000-0000-0000CF010000}"/>
    <cellStyle name="Акцент5 2 4" xfId="487" xr:uid="{00000000-0005-0000-0000-0000D0010000}"/>
    <cellStyle name="Акцент5 2 5" xfId="488" xr:uid="{00000000-0005-0000-0000-0000D1010000}"/>
    <cellStyle name="Акцент5 3" xfId="489" xr:uid="{00000000-0005-0000-0000-0000D2010000}"/>
    <cellStyle name="Акцент5 3 2" xfId="490" xr:uid="{00000000-0005-0000-0000-0000D3010000}"/>
    <cellStyle name="Акцент5 3 3" xfId="491" xr:uid="{00000000-0005-0000-0000-0000D4010000}"/>
    <cellStyle name="Акцент5 4" xfId="492" xr:uid="{00000000-0005-0000-0000-0000D5010000}"/>
    <cellStyle name="Акцент5 4 2" xfId="493" xr:uid="{00000000-0005-0000-0000-0000D6010000}"/>
    <cellStyle name="Акцент5 4 3" xfId="494" xr:uid="{00000000-0005-0000-0000-0000D7010000}"/>
    <cellStyle name="Акцент5 5" xfId="495" xr:uid="{00000000-0005-0000-0000-0000D8010000}"/>
    <cellStyle name="Акцент5 6" xfId="496" xr:uid="{00000000-0005-0000-0000-0000D9010000}"/>
    <cellStyle name="Акцент5 7" xfId="497" xr:uid="{00000000-0005-0000-0000-0000DA010000}"/>
    <cellStyle name="Акцент6" xfId="24" builtinId="49" customBuiltin="1"/>
    <cellStyle name="Акцент6 2" xfId="498" xr:uid="{00000000-0005-0000-0000-0000DC010000}"/>
    <cellStyle name="Акцент6 2 2" xfId="499" xr:uid="{00000000-0005-0000-0000-0000DD010000}"/>
    <cellStyle name="Акцент6 2 3" xfId="500" xr:uid="{00000000-0005-0000-0000-0000DE010000}"/>
    <cellStyle name="Акцент6 2 4" xfId="501" xr:uid="{00000000-0005-0000-0000-0000DF010000}"/>
    <cellStyle name="Акцент6 2 5" xfId="502" xr:uid="{00000000-0005-0000-0000-0000E0010000}"/>
    <cellStyle name="Акцент6 3" xfId="503" xr:uid="{00000000-0005-0000-0000-0000E1010000}"/>
    <cellStyle name="Акцент6 3 2" xfId="504" xr:uid="{00000000-0005-0000-0000-0000E2010000}"/>
    <cellStyle name="Акцент6 3 3" xfId="505" xr:uid="{00000000-0005-0000-0000-0000E3010000}"/>
    <cellStyle name="Акцент6 4" xfId="506" xr:uid="{00000000-0005-0000-0000-0000E4010000}"/>
    <cellStyle name="Акцент6 4 2" xfId="507" xr:uid="{00000000-0005-0000-0000-0000E5010000}"/>
    <cellStyle name="Акцент6 4 3" xfId="508" xr:uid="{00000000-0005-0000-0000-0000E6010000}"/>
    <cellStyle name="Акцент6 5" xfId="509" xr:uid="{00000000-0005-0000-0000-0000E7010000}"/>
    <cellStyle name="Акцент6 6" xfId="510" xr:uid="{00000000-0005-0000-0000-0000E8010000}"/>
    <cellStyle name="Акцент6 7" xfId="511" xr:uid="{00000000-0005-0000-0000-0000E9010000}"/>
    <cellStyle name="Ввод " xfId="25" builtinId="20" customBuiltin="1"/>
    <cellStyle name="Ввод  2" xfId="512" xr:uid="{00000000-0005-0000-0000-0000EB010000}"/>
    <cellStyle name="Ввод  2 2" xfId="513" xr:uid="{00000000-0005-0000-0000-0000EC010000}"/>
    <cellStyle name="Ввод  2 2 2" xfId="514" xr:uid="{00000000-0005-0000-0000-0000ED010000}"/>
    <cellStyle name="Ввод  2 2 2 2" xfId="515" xr:uid="{00000000-0005-0000-0000-0000EE010000}"/>
    <cellStyle name="Ввод  2 3" xfId="516" xr:uid="{00000000-0005-0000-0000-0000EF010000}"/>
    <cellStyle name="Ввод  2 3 2" xfId="517" xr:uid="{00000000-0005-0000-0000-0000F0010000}"/>
    <cellStyle name="Ввод  3" xfId="518" xr:uid="{00000000-0005-0000-0000-0000F1010000}"/>
    <cellStyle name="Ввод  3 2" xfId="519" xr:uid="{00000000-0005-0000-0000-0000F2010000}"/>
    <cellStyle name="Ввод  3 2 2" xfId="520" xr:uid="{00000000-0005-0000-0000-0000F3010000}"/>
    <cellStyle name="Ввод  3 3" xfId="521" xr:uid="{00000000-0005-0000-0000-0000F4010000}"/>
    <cellStyle name="Ввод  4" xfId="522" xr:uid="{00000000-0005-0000-0000-0000F5010000}"/>
    <cellStyle name="Ввод  4 2" xfId="523" xr:uid="{00000000-0005-0000-0000-0000F6010000}"/>
    <cellStyle name="Ввод  5" xfId="524" xr:uid="{00000000-0005-0000-0000-0000F7010000}"/>
    <cellStyle name="Ввод  6" xfId="525" xr:uid="{00000000-0005-0000-0000-0000F8010000}"/>
    <cellStyle name="Ввод  7" xfId="526" xr:uid="{00000000-0005-0000-0000-0000F9010000}"/>
    <cellStyle name="Вывод" xfId="26" builtinId="21" customBuiltin="1"/>
    <cellStyle name="Вывод 2" xfId="527" xr:uid="{00000000-0005-0000-0000-0000FB010000}"/>
    <cellStyle name="Вывод 2 2" xfId="528" xr:uid="{00000000-0005-0000-0000-0000FC010000}"/>
    <cellStyle name="Вывод 2 2 2" xfId="529" xr:uid="{00000000-0005-0000-0000-0000FD010000}"/>
    <cellStyle name="Вывод 2 2 2 2" xfId="530" xr:uid="{00000000-0005-0000-0000-0000FE010000}"/>
    <cellStyle name="Вывод 2 2 2 3" xfId="531" xr:uid="{00000000-0005-0000-0000-0000FF010000}"/>
    <cellStyle name="Вывод 2 3" xfId="532" xr:uid="{00000000-0005-0000-0000-000000020000}"/>
    <cellStyle name="Вывод 2 3 2" xfId="533" xr:uid="{00000000-0005-0000-0000-000001020000}"/>
    <cellStyle name="Вывод 2 3 3" xfId="534" xr:uid="{00000000-0005-0000-0000-000002020000}"/>
    <cellStyle name="Вывод 3" xfId="535" xr:uid="{00000000-0005-0000-0000-000003020000}"/>
    <cellStyle name="Вывод 3 2" xfId="536" xr:uid="{00000000-0005-0000-0000-000004020000}"/>
    <cellStyle name="Вывод 3 2 2" xfId="537" xr:uid="{00000000-0005-0000-0000-000005020000}"/>
    <cellStyle name="Вывод 3 2 3" xfId="538" xr:uid="{00000000-0005-0000-0000-000006020000}"/>
    <cellStyle name="Вывод 3 3" xfId="539" xr:uid="{00000000-0005-0000-0000-000007020000}"/>
    <cellStyle name="Вывод 3 4" xfId="540" xr:uid="{00000000-0005-0000-0000-000008020000}"/>
    <cellStyle name="Вывод 4" xfId="541" xr:uid="{00000000-0005-0000-0000-000009020000}"/>
    <cellStyle name="Вывод 4 2" xfId="542" xr:uid="{00000000-0005-0000-0000-00000A020000}"/>
    <cellStyle name="Вывод 5" xfId="543" xr:uid="{00000000-0005-0000-0000-00000B020000}"/>
    <cellStyle name="Вывод 5 2" xfId="544" xr:uid="{00000000-0005-0000-0000-00000C020000}"/>
    <cellStyle name="Вывод 6" xfId="545" xr:uid="{00000000-0005-0000-0000-00000D020000}"/>
    <cellStyle name="Вывод 7" xfId="546" xr:uid="{00000000-0005-0000-0000-00000E020000}"/>
    <cellStyle name="Вычисление" xfId="27" builtinId="22" customBuiltin="1"/>
    <cellStyle name="Вычисление 2" xfId="547" xr:uid="{00000000-0005-0000-0000-000010020000}"/>
    <cellStyle name="Вычисление 2 2" xfId="548" xr:uid="{00000000-0005-0000-0000-000011020000}"/>
    <cellStyle name="Вычисление 2 2 2" xfId="549" xr:uid="{00000000-0005-0000-0000-000012020000}"/>
    <cellStyle name="Вычисление 2 2 2 2" xfId="550" xr:uid="{00000000-0005-0000-0000-000013020000}"/>
    <cellStyle name="Вычисление 2 3" xfId="551" xr:uid="{00000000-0005-0000-0000-000014020000}"/>
    <cellStyle name="Вычисление 2 3 2" xfId="552" xr:uid="{00000000-0005-0000-0000-000015020000}"/>
    <cellStyle name="Вычисление 3" xfId="553" xr:uid="{00000000-0005-0000-0000-000016020000}"/>
    <cellStyle name="Вычисление 3 2" xfId="554" xr:uid="{00000000-0005-0000-0000-000017020000}"/>
    <cellStyle name="Вычисление 3 2 2" xfId="555" xr:uid="{00000000-0005-0000-0000-000018020000}"/>
    <cellStyle name="Вычисление 3 3" xfId="556" xr:uid="{00000000-0005-0000-0000-000019020000}"/>
    <cellStyle name="Вычисление 3 4" xfId="557" xr:uid="{00000000-0005-0000-0000-00001A020000}"/>
    <cellStyle name="Вычисление 4" xfId="558" xr:uid="{00000000-0005-0000-0000-00001B020000}"/>
    <cellStyle name="Вычисление 4 2" xfId="559" xr:uid="{00000000-0005-0000-0000-00001C020000}"/>
    <cellStyle name="Вычисление 5" xfId="560" xr:uid="{00000000-0005-0000-0000-00001D020000}"/>
    <cellStyle name="Вычисление 5 2" xfId="561" xr:uid="{00000000-0005-0000-0000-00001E020000}"/>
    <cellStyle name="Вычисление 6" xfId="562" xr:uid="{00000000-0005-0000-0000-00001F020000}"/>
    <cellStyle name="Вычисление 7" xfId="563" xr:uid="{00000000-0005-0000-0000-000020020000}"/>
    <cellStyle name="Гиперссылка 2" xfId="564" xr:uid="{00000000-0005-0000-0000-000021020000}"/>
    <cellStyle name="Денежный 2" xfId="565" xr:uid="{00000000-0005-0000-0000-000022020000}"/>
    <cellStyle name="Денежный 2 2" xfId="566" xr:uid="{00000000-0005-0000-0000-000023020000}"/>
    <cellStyle name="Денежный 2 3" xfId="567" xr:uid="{00000000-0005-0000-0000-000024020000}"/>
    <cellStyle name="Денежный 2_стр.1" xfId="568" xr:uid="{00000000-0005-0000-0000-000025020000}"/>
    <cellStyle name="Денежный 3" xfId="569" xr:uid="{00000000-0005-0000-0000-000026020000}"/>
    <cellStyle name="Денежный 4" xfId="570" xr:uid="{00000000-0005-0000-0000-000027020000}"/>
    <cellStyle name="Денежный 5" xfId="571" xr:uid="{00000000-0005-0000-0000-000028020000}"/>
    <cellStyle name="Заголовок 1" xfId="28" builtinId="16" customBuiltin="1"/>
    <cellStyle name="Заголовок 1 2" xfId="572" xr:uid="{00000000-0005-0000-0000-00002A020000}"/>
    <cellStyle name="Заголовок 1 2 2" xfId="573" xr:uid="{00000000-0005-0000-0000-00002B020000}"/>
    <cellStyle name="Заголовок 1 2 3" xfId="574" xr:uid="{00000000-0005-0000-0000-00002C020000}"/>
    <cellStyle name="Заголовок 1 3" xfId="575" xr:uid="{00000000-0005-0000-0000-00002D020000}"/>
    <cellStyle name="Заголовок 1 3 2" xfId="576" xr:uid="{00000000-0005-0000-0000-00002E020000}"/>
    <cellStyle name="Заголовок 1 3 3" xfId="577" xr:uid="{00000000-0005-0000-0000-00002F020000}"/>
    <cellStyle name="Заголовок 1 4" xfId="578" xr:uid="{00000000-0005-0000-0000-000030020000}"/>
    <cellStyle name="Заголовок 1 4 2" xfId="579" xr:uid="{00000000-0005-0000-0000-000031020000}"/>
    <cellStyle name="Заголовок 1 5" xfId="580" xr:uid="{00000000-0005-0000-0000-000032020000}"/>
    <cellStyle name="Заголовок 1 5 2" xfId="581" xr:uid="{00000000-0005-0000-0000-000033020000}"/>
    <cellStyle name="Заголовок 1 6" xfId="582" xr:uid="{00000000-0005-0000-0000-000034020000}"/>
    <cellStyle name="Заголовок 1 7" xfId="583" xr:uid="{00000000-0005-0000-0000-000035020000}"/>
    <cellStyle name="Заголовок 2" xfId="29" builtinId="17" customBuiltin="1"/>
    <cellStyle name="Заголовок 2 2" xfId="584" xr:uid="{00000000-0005-0000-0000-000037020000}"/>
    <cellStyle name="Заголовок 2 2 2" xfId="585" xr:uid="{00000000-0005-0000-0000-000038020000}"/>
    <cellStyle name="Заголовок 2 2 3" xfId="586" xr:uid="{00000000-0005-0000-0000-000039020000}"/>
    <cellStyle name="Заголовок 2 3" xfId="587" xr:uid="{00000000-0005-0000-0000-00003A020000}"/>
    <cellStyle name="Заголовок 2 3 2" xfId="588" xr:uid="{00000000-0005-0000-0000-00003B020000}"/>
    <cellStyle name="Заголовок 2 3 3" xfId="589" xr:uid="{00000000-0005-0000-0000-00003C020000}"/>
    <cellStyle name="Заголовок 2 4" xfId="590" xr:uid="{00000000-0005-0000-0000-00003D020000}"/>
    <cellStyle name="Заголовок 2 4 2" xfId="591" xr:uid="{00000000-0005-0000-0000-00003E020000}"/>
    <cellStyle name="Заголовок 2 5" xfId="592" xr:uid="{00000000-0005-0000-0000-00003F020000}"/>
    <cellStyle name="Заголовок 2 5 2" xfId="593" xr:uid="{00000000-0005-0000-0000-000040020000}"/>
    <cellStyle name="Заголовок 2 6" xfId="594" xr:uid="{00000000-0005-0000-0000-000041020000}"/>
    <cellStyle name="Заголовок 2 7" xfId="595" xr:uid="{00000000-0005-0000-0000-000042020000}"/>
    <cellStyle name="Заголовок 3" xfId="30" builtinId="18" customBuiltin="1"/>
    <cellStyle name="Заголовок 3 2" xfId="596" xr:uid="{00000000-0005-0000-0000-000044020000}"/>
    <cellStyle name="Заголовок 3 2 2" xfId="597" xr:uid="{00000000-0005-0000-0000-000045020000}"/>
    <cellStyle name="Заголовок 3 2 3" xfId="598" xr:uid="{00000000-0005-0000-0000-000046020000}"/>
    <cellStyle name="Заголовок 3 3" xfId="599" xr:uid="{00000000-0005-0000-0000-000047020000}"/>
    <cellStyle name="Заголовок 3 3 2" xfId="600" xr:uid="{00000000-0005-0000-0000-000048020000}"/>
    <cellStyle name="Заголовок 3 3 3" xfId="601" xr:uid="{00000000-0005-0000-0000-000049020000}"/>
    <cellStyle name="Заголовок 3 4" xfId="602" xr:uid="{00000000-0005-0000-0000-00004A020000}"/>
    <cellStyle name="Заголовок 3 4 2" xfId="603" xr:uid="{00000000-0005-0000-0000-00004B020000}"/>
    <cellStyle name="Заголовок 3 5" xfId="604" xr:uid="{00000000-0005-0000-0000-00004C020000}"/>
    <cellStyle name="Заголовок 3 5 2" xfId="605" xr:uid="{00000000-0005-0000-0000-00004D020000}"/>
    <cellStyle name="Заголовок 3 6" xfId="606" xr:uid="{00000000-0005-0000-0000-00004E020000}"/>
    <cellStyle name="Заголовок 3 7" xfId="607" xr:uid="{00000000-0005-0000-0000-00004F020000}"/>
    <cellStyle name="Заголовок 4" xfId="31" builtinId="19" customBuiltin="1"/>
    <cellStyle name="Заголовок 4 2" xfId="608" xr:uid="{00000000-0005-0000-0000-000051020000}"/>
    <cellStyle name="Заголовок 4 2 2" xfId="609" xr:uid="{00000000-0005-0000-0000-000052020000}"/>
    <cellStyle name="Заголовок 4 2 3" xfId="610" xr:uid="{00000000-0005-0000-0000-000053020000}"/>
    <cellStyle name="Заголовок 4 3" xfId="611" xr:uid="{00000000-0005-0000-0000-000054020000}"/>
    <cellStyle name="Заголовок 4 3 2" xfId="612" xr:uid="{00000000-0005-0000-0000-000055020000}"/>
    <cellStyle name="Заголовок 4 3 3" xfId="613" xr:uid="{00000000-0005-0000-0000-000056020000}"/>
    <cellStyle name="Заголовок 4 4" xfId="614" xr:uid="{00000000-0005-0000-0000-000057020000}"/>
    <cellStyle name="Заголовок 4 4 2" xfId="615" xr:uid="{00000000-0005-0000-0000-000058020000}"/>
    <cellStyle name="Заголовок 4 5" xfId="616" xr:uid="{00000000-0005-0000-0000-000059020000}"/>
    <cellStyle name="Заголовок 4 5 2" xfId="617" xr:uid="{00000000-0005-0000-0000-00005A020000}"/>
    <cellStyle name="Заголовок 4 6" xfId="618" xr:uid="{00000000-0005-0000-0000-00005B020000}"/>
    <cellStyle name="Заголовок 4 7" xfId="619" xr:uid="{00000000-0005-0000-0000-00005C020000}"/>
    <cellStyle name="Итог" xfId="32" builtinId="25" customBuiltin="1"/>
    <cellStyle name="Итог 2" xfId="620" xr:uid="{00000000-0005-0000-0000-00005E020000}"/>
    <cellStyle name="Итог 2 2" xfId="621" xr:uid="{00000000-0005-0000-0000-00005F020000}"/>
    <cellStyle name="Итог 2 2 2" xfId="622" xr:uid="{00000000-0005-0000-0000-000060020000}"/>
    <cellStyle name="Итог 2 2 2 2" xfId="623" xr:uid="{00000000-0005-0000-0000-000061020000}"/>
    <cellStyle name="Итог 2 3" xfId="624" xr:uid="{00000000-0005-0000-0000-000062020000}"/>
    <cellStyle name="Итог 2 3 2" xfId="625" xr:uid="{00000000-0005-0000-0000-000063020000}"/>
    <cellStyle name="Итог 2 4" xfId="626" xr:uid="{00000000-0005-0000-0000-000064020000}"/>
    <cellStyle name="Итог 2 5" xfId="627" xr:uid="{00000000-0005-0000-0000-000065020000}"/>
    <cellStyle name="Итог 3" xfId="628" xr:uid="{00000000-0005-0000-0000-000066020000}"/>
    <cellStyle name="Итог 3 2" xfId="629" xr:uid="{00000000-0005-0000-0000-000067020000}"/>
    <cellStyle name="Итог 3 2 2" xfId="630" xr:uid="{00000000-0005-0000-0000-000068020000}"/>
    <cellStyle name="Итог 3 2 2 2" xfId="631" xr:uid="{00000000-0005-0000-0000-000069020000}"/>
    <cellStyle name="Итог 3 3" xfId="632" xr:uid="{00000000-0005-0000-0000-00006A020000}"/>
    <cellStyle name="Итог 3 3 2" xfId="633" xr:uid="{00000000-0005-0000-0000-00006B020000}"/>
    <cellStyle name="Итог 3 4" xfId="634" xr:uid="{00000000-0005-0000-0000-00006C020000}"/>
    <cellStyle name="Итог 4" xfId="635" xr:uid="{00000000-0005-0000-0000-00006D020000}"/>
    <cellStyle name="Итог 4 2" xfId="636" xr:uid="{00000000-0005-0000-0000-00006E020000}"/>
    <cellStyle name="Итог 4 2 2" xfId="637" xr:uid="{00000000-0005-0000-0000-00006F020000}"/>
    <cellStyle name="Итог 4 3" xfId="638" xr:uid="{00000000-0005-0000-0000-000070020000}"/>
    <cellStyle name="Итог 5" xfId="639" xr:uid="{00000000-0005-0000-0000-000071020000}"/>
    <cellStyle name="Итог 5 2" xfId="640" xr:uid="{00000000-0005-0000-0000-000072020000}"/>
    <cellStyle name="Итог 6" xfId="641" xr:uid="{00000000-0005-0000-0000-000073020000}"/>
    <cellStyle name="Итог 7" xfId="642" xr:uid="{00000000-0005-0000-0000-000074020000}"/>
    <cellStyle name="Контрольная ячейка" xfId="33" builtinId="23" customBuiltin="1"/>
    <cellStyle name="Контрольная ячейка 2" xfId="643" xr:uid="{00000000-0005-0000-0000-000076020000}"/>
    <cellStyle name="Контрольная ячейка 2 2" xfId="644" xr:uid="{00000000-0005-0000-0000-000077020000}"/>
    <cellStyle name="Контрольная ячейка 2 3" xfId="645" xr:uid="{00000000-0005-0000-0000-000078020000}"/>
    <cellStyle name="Контрольная ячейка 2 4" xfId="646" xr:uid="{00000000-0005-0000-0000-000079020000}"/>
    <cellStyle name="Контрольная ячейка 2 5" xfId="647" xr:uid="{00000000-0005-0000-0000-00007A020000}"/>
    <cellStyle name="Контрольная ячейка 3" xfId="648" xr:uid="{00000000-0005-0000-0000-00007B020000}"/>
    <cellStyle name="Контрольная ячейка 3 2" xfId="649" xr:uid="{00000000-0005-0000-0000-00007C020000}"/>
    <cellStyle name="Контрольная ячейка 3 3" xfId="650" xr:uid="{00000000-0005-0000-0000-00007D020000}"/>
    <cellStyle name="Контрольная ячейка 4" xfId="651" xr:uid="{00000000-0005-0000-0000-00007E020000}"/>
    <cellStyle name="Контрольная ячейка 4 2" xfId="652" xr:uid="{00000000-0005-0000-0000-00007F020000}"/>
    <cellStyle name="Контрольная ячейка 4 3" xfId="653" xr:uid="{00000000-0005-0000-0000-000080020000}"/>
    <cellStyle name="Контрольная ячейка 5" xfId="654" xr:uid="{00000000-0005-0000-0000-000081020000}"/>
    <cellStyle name="Контрольная ячейка 6" xfId="655" xr:uid="{00000000-0005-0000-0000-000082020000}"/>
    <cellStyle name="Контрольная ячейка 7" xfId="656" xr:uid="{00000000-0005-0000-0000-000083020000}"/>
    <cellStyle name="Название" xfId="34" builtinId="15" customBuiltin="1"/>
    <cellStyle name="Название 2" xfId="657" xr:uid="{00000000-0005-0000-0000-000085020000}"/>
    <cellStyle name="Название 2 2" xfId="658" xr:uid="{00000000-0005-0000-0000-000086020000}"/>
    <cellStyle name="Название 2 3" xfId="659" xr:uid="{00000000-0005-0000-0000-000087020000}"/>
    <cellStyle name="Название 3" xfId="660" xr:uid="{00000000-0005-0000-0000-000088020000}"/>
    <cellStyle name="Название 3 2" xfId="661" xr:uid="{00000000-0005-0000-0000-000089020000}"/>
    <cellStyle name="Название 3 3" xfId="662" xr:uid="{00000000-0005-0000-0000-00008A020000}"/>
    <cellStyle name="Название 4" xfId="663" xr:uid="{00000000-0005-0000-0000-00008B020000}"/>
    <cellStyle name="Название 4 2" xfId="664" xr:uid="{00000000-0005-0000-0000-00008C020000}"/>
    <cellStyle name="Название 5" xfId="665" xr:uid="{00000000-0005-0000-0000-00008D020000}"/>
    <cellStyle name="Название 5 2" xfId="666" xr:uid="{00000000-0005-0000-0000-00008E020000}"/>
    <cellStyle name="Название 6" xfId="667" xr:uid="{00000000-0005-0000-0000-00008F020000}"/>
    <cellStyle name="Название 7" xfId="668" xr:uid="{00000000-0005-0000-0000-000090020000}"/>
    <cellStyle name="Нейтральный" xfId="35" builtinId="28" customBuiltin="1"/>
    <cellStyle name="Нейтральный 2" xfId="669" xr:uid="{00000000-0005-0000-0000-000092020000}"/>
    <cellStyle name="Нейтральный 3" xfId="670" xr:uid="{00000000-0005-0000-0000-000093020000}"/>
    <cellStyle name="Нейтральный 3 2" xfId="671" xr:uid="{00000000-0005-0000-0000-000094020000}"/>
    <cellStyle name="Нейтральный 4" xfId="672" xr:uid="{00000000-0005-0000-0000-000095020000}"/>
    <cellStyle name="Нейтральный 4 2" xfId="673" xr:uid="{00000000-0005-0000-0000-000096020000}"/>
    <cellStyle name="Нейтральный 5" xfId="674" xr:uid="{00000000-0005-0000-0000-000097020000}"/>
    <cellStyle name="Нейтральный 6" xfId="675" xr:uid="{00000000-0005-0000-0000-000098020000}"/>
    <cellStyle name="Нейтральный 7" xfId="676" xr:uid="{00000000-0005-0000-0000-000099020000}"/>
    <cellStyle name="Обычный" xfId="0" builtinId="0"/>
    <cellStyle name="Обычный 10" xfId="677" xr:uid="{00000000-0005-0000-0000-00009B020000}"/>
    <cellStyle name="Обычный 10 2" xfId="678" xr:uid="{00000000-0005-0000-0000-00009C020000}"/>
    <cellStyle name="Обычный 10 2 2 2" xfId="679" xr:uid="{00000000-0005-0000-0000-00009D020000}"/>
    <cellStyle name="Обычный 10 3" xfId="680" xr:uid="{00000000-0005-0000-0000-00009E020000}"/>
    <cellStyle name="Обычный 11" xfId="681" xr:uid="{00000000-0005-0000-0000-00009F020000}"/>
    <cellStyle name="Обычный 11 2" xfId="682" xr:uid="{00000000-0005-0000-0000-0000A0020000}"/>
    <cellStyle name="Обычный 11 3" xfId="683" xr:uid="{00000000-0005-0000-0000-0000A1020000}"/>
    <cellStyle name="Обычный 11 4" xfId="684" xr:uid="{00000000-0005-0000-0000-0000A2020000}"/>
    <cellStyle name="Обычный 12" xfId="685" xr:uid="{00000000-0005-0000-0000-0000A3020000}"/>
    <cellStyle name="Обычный 12 2" xfId="686" xr:uid="{00000000-0005-0000-0000-0000A4020000}"/>
    <cellStyle name="Обычный 12 2 2" xfId="687" xr:uid="{00000000-0005-0000-0000-0000A5020000}"/>
    <cellStyle name="Обычный 12 2 2 2" xfId="688" xr:uid="{00000000-0005-0000-0000-0000A6020000}"/>
    <cellStyle name="Обычный 12 2 2 2 2" xfId="689" xr:uid="{00000000-0005-0000-0000-0000A7020000}"/>
    <cellStyle name="Обычный 12 2 2 3" xfId="690" xr:uid="{00000000-0005-0000-0000-0000A8020000}"/>
    <cellStyle name="Обычный 12 2 3" xfId="691" xr:uid="{00000000-0005-0000-0000-0000A9020000}"/>
    <cellStyle name="Обычный 12 2 3 2" xfId="692" xr:uid="{00000000-0005-0000-0000-0000AA020000}"/>
    <cellStyle name="Обычный 12 2 4" xfId="693" xr:uid="{00000000-0005-0000-0000-0000AB020000}"/>
    <cellStyle name="Обычный 12 3" xfId="694" xr:uid="{00000000-0005-0000-0000-0000AC020000}"/>
    <cellStyle name="Обычный 12 3 2" xfId="695" xr:uid="{00000000-0005-0000-0000-0000AD020000}"/>
    <cellStyle name="Обычный 12 3 2 2" xfId="696" xr:uid="{00000000-0005-0000-0000-0000AE020000}"/>
    <cellStyle name="Обычный 12 3 3" xfId="697" xr:uid="{00000000-0005-0000-0000-0000AF020000}"/>
    <cellStyle name="Обычный 12 4" xfId="698" xr:uid="{00000000-0005-0000-0000-0000B0020000}"/>
    <cellStyle name="Обычный 12 4 2" xfId="699" xr:uid="{00000000-0005-0000-0000-0000B1020000}"/>
    <cellStyle name="Обычный 12 5" xfId="700" xr:uid="{00000000-0005-0000-0000-0000B2020000}"/>
    <cellStyle name="Обычный 121 2" xfId="701" xr:uid="{00000000-0005-0000-0000-0000B3020000}"/>
    <cellStyle name="Обычный 13" xfId="702" xr:uid="{00000000-0005-0000-0000-0000B4020000}"/>
    <cellStyle name="Обычный 13 2" xfId="703" xr:uid="{00000000-0005-0000-0000-0000B5020000}"/>
    <cellStyle name="Обычный 13 3" xfId="704" xr:uid="{00000000-0005-0000-0000-0000B6020000}"/>
    <cellStyle name="Обычный 14" xfId="705" xr:uid="{00000000-0005-0000-0000-0000B7020000}"/>
    <cellStyle name="Обычный 14 2" xfId="706" xr:uid="{00000000-0005-0000-0000-0000B8020000}"/>
    <cellStyle name="Обычный 14 3" xfId="707" xr:uid="{00000000-0005-0000-0000-0000B9020000}"/>
    <cellStyle name="Обычный 15" xfId="708" xr:uid="{00000000-0005-0000-0000-0000BA020000}"/>
    <cellStyle name="Обычный 15 2" xfId="709" xr:uid="{00000000-0005-0000-0000-0000BB020000}"/>
    <cellStyle name="Обычный 15 3" xfId="710" xr:uid="{00000000-0005-0000-0000-0000BC020000}"/>
    <cellStyle name="Обычный 16" xfId="711" xr:uid="{00000000-0005-0000-0000-0000BD020000}"/>
    <cellStyle name="Обычный 16 2" xfId="712" xr:uid="{00000000-0005-0000-0000-0000BE020000}"/>
    <cellStyle name="Обычный 16 3" xfId="713" xr:uid="{00000000-0005-0000-0000-0000BF020000}"/>
    <cellStyle name="Обычный 162" xfId="714" xr:uid="{00000000-0005-0000-0000-0000C0020000}"/>
    <cellStyle name="Обычный 17" xfId="715" xr:uid="{00000000-0005-0000-0000-0000C1020000}"/>
    <cellStyle name="Обычный 17 2" xfId="716" xr:uid="{00000000-0005-0000-0000-0000C2020000}"/>
    <cellStyle name="Обычный 17 3" xfId="717" xr:uid="{00000000-0005-0000-0000-0000C3020000}"/>
    <cellStyle name="Обычный 18" xfId="718" xr:uid="{00000000-0005-0000-0000-0000C4020000}"/>
    <cellStyle name="Обычный 18 2" xfId="719" xr:uid="{00000000-0005-0000-0000-0000C5020000}"/>
    <cellStyle name="Обычный 18 3" xfId="720" xr:uid="{00000000-0005-0000-0000-0000C6020000}"/>
    <cellStyle name="Обычный 19" xfId="721" xr:uid="{00000000-0005-0000-0000-0000C7020000}"/>
    <cellStyle name="Обычный 19 2" xfId="722" xr:uid="{00000000-0005-0000-0000-0000C8020000}"/>
    <cellStyle name="Обычный 19 3" xfId="723" xr:uid="{00000000-0005-0000-0000-0000C9020000}"/>
    <cellStyle name="Обычный 2" xfId="43" xr:uid="{00000000-0005-0000-0000-0000CA020000}"/>
    <cellStyle name="Обычный 2 10" xfId="724" xr:uid="{00000000-0005-0000-0000-0000CB020000}"/>
    <cellStyle name="Обычный 2 10 2" xfId="725" xr:uid="{00000000-0005-0000-0000-0000CC020000}"/>
    <cellStyle name="Обычный 2 10 3" xfId="726" xr:uid="{00000000-0005-0000-0000-0000CD020000}"/>
    <cellStyle name="Обычный 2 11" xfId="727" xr:uid="{00000000-0005-0000-0000-0000CE020000}"/>
    <cellStyle name="Обычный 2 11 2" xfId="728" xr:uid="{00000000-0005-0000-0000-0000CF020000}"/>
    <cellStyle name="Обычный 2 11 3" xfId="729" xr:uid="{00000000-0005-0000-0000-0000D0020000}"/>
    <cellStyle name="Обычный 2 12" xfId="730" xr:uid="{00000000-0005-0000-0000-0000D1020000}"/>
    <cellStyle name="Обычный 2 12 2" xfId="731" xr:uid="{00000000-0005-0000-0000-0000D2020000}"/>
    <cellStyle name="Обычный 2 12 3" xfId="732" xr:uid="{00000000-0005-0000-0000-0000D3020000}"/>
    <cellStyle name="Обычный 2 13" xfId="733" xr:uid="{00000000-0005-0000-0000-0000D4020000}"/>
    <cellStyle name="Обычный 2 13 2" xfId="734" xr:uid="{00000000-0005-0000-0000-0000D5020000}"/>
    <cellStyle name="Обычный 2 13 3" xfId="735" xr:uid="{00000000-0005-0000-0000-0000D6020000}"/>
    <cellStyle name="Обычный 2 14" xfId="736" xr:uid="{00000000-0005-0000-0000-0000D7020000}"/>
    <cellStyle name="Обычный 2 14 2" xfId="737" xr:uid="{00000000-0005-0000-0000-0000D8020000}"/>
    <cellStyle name="Обычный 2 14 3" xfId="738" xr:uid="{00000000-0005-0000-0000-0000D9020000}"/>
    <cellStyle name="Обычный 2 15" xfId="739" xr:uid="{00000000-0005-0000-0000-0000DA020000}"/>
    <cellStyle name="Обычный 2 15 2" xfId="740" xr:uid="{00000000-0005-0000-0000-0000DB020000}"/>
    <cellStyle name="Обычный 2 15 3" xfId="741" xr:uid="{00000000-0005-0000-0000-0000DC020000}"/>
    <cellStyle name="Обычный 2 16" xfId="742" xr:uid="{00000000-0005-0000-0000-0000DD020000}"/>
    <cellStyle name="Обычный 2 17" xfId="743" xr:uid="{00000000-0005-0000-0000-0000DE020000}"/>
    <cellStyle name="Обычный 2 18" xfId="744" xr:uid="{00000000-0005-0000-0000-0000DF020000}"/>
    <cellStyle name="Обычный 2 19" xfId="745" xr:uid="{00000000-0005-0000-0000-0000E0020000}"/>
    <cellStyle name="Обычный 2 2" xfId="746" xr:uid="{00000000-0005-0000-0000-0000E1020000}"/>
    <cellStyle name="Обычный 2 2 2" xfId="747" xr:uid="{00000000-0005-0000-0000-0000E2020000}"/>
    <cellStyle name="Обычный 2 2 2 2" xfId="748" xr:uid="{00000000-0005-0000-0000-0000E3020000}"/>
    <cellStyle name="Обычный 2 2 2 3" xfId="749" xr:uid="{00000000-0005-0000-0000-0000E4020000}"/>
    <cellStyle name="Обычный 2 2 3" xfId="750" xr:uid="{00000000-0005-0000-0000-0000E5020000}"/>
    <cellStyle name="Обычный 2 2 4" xfId="751" xr:uid="{00000000-0005-0000-0000-0000E6020000}"/>
    <cellStyle name="Обычный 2 20" xfId="752" xr:uid="{00000000-0005-0000-0000-0000E7020000}"/>
    <cellStyle name="Обычный 2 21" xfId="753" xr:uid="{00000000-0005-0000-0000-0000E8020000}"/>
    <cellStyle name="Обычный 2 22" xfId="754" xr:uid="{00000000-0005-0000-0000-0000E9020000}"/>
    <cellStyle name="Обычный 2 22 2" xfId="755" xr:uid="{00000000-0005-0000-0000-0000EA020000}"/>
    <cellStyle name="Обычный 2 22 3" xfId="756" xr:uid="{00000000-0005-0000-0000-0000EB020000}"/>
    <cellStyle name="Обычный 2 23" xfId="757" xr:uid="{00000000-0005-0000-0000-0000EC020000}"/>
    <cellStyle name="Обычный 2 23 2" xfId="758" xr:uid="{00000000-0005-0000-0000-0000ED020000}"/>
    <cellStyle name="Обычный 2 23 3" xfId="759" xr:uid="{00000000-0005-0000-0000-0000EE020000}"/>
    <cellStyle name="Обычный 2 24" xfId="760" xr:uid="{00000000-0005-0000-0000-0000EF020000}"/>
    <cellStyle name="Обычный 2 24 2" xfId="761" xr:uid="{00000000-0005-0000-0000-0000F0020000}"/>
    <cellStyle name="Обычный 2 24 2 2" xfId="762" xr:uid="{00000000-0005-0000-0000-0000F1020000}"/>
    <cellStyle name="Обычный 2 24 3" xfId="763" xr:uid="{00000000-0005-0000-0000-0000F2020000}"/>
    <cellStyle name="Обычный 2 25" xfId="764" xr:uid="{00000000-0005-0000-0000-0000F3020000}"/>
    <cellStyle name="Обычный 2 3" xfId="765" xr:uid="{00000000-0005-0000-0000-0000F4020000}"/>
    <cellStyle name="Обычный 2 3 13" xfId="766" xr:uid="{00000000-0005-0000-0000-0000F5020000}"/>
    <cellStyle name="Обычный 2 3 2" xfId="767" xr:uid="{00000000-0005-0000-0000-0000F6020000}"/>
    <cellStyle name="Обычный 2 3 2 2" xfId="768" xr:uid="{00000000-0005-0000-0000-0000F7020000}"/>
    <cellStyle name="Обычный 2 3 2 3" xfId="769" xr:uid="{00000000-0005-0000-0000-0000F8020000}"/>
    <cellStyle name="Обычный 2 3 2 4" xfId="770" xr:uid="{00000000-0005-0000-0000-0000F9020000}"/>
    <cellStyle name="Обычный 2 4" xfId="771" xr:uid="{00000000-0005-0000-0000-0000FA020000}"/>
    <cellStyle name="Обычный 2 4 2" xfId="772" xr:uid="{00000000-0005-0000-0000-0000FB020000}"/>
    <cellStyle name="Обычный 2 5" xfId="773" xr:uid="{00000000-0005-0000-0000-0000FC020000}"/>
    <cellStyle name="Обычный 2 5 2" xfId="774" xr:uid="{00000000-0005-0000-0000-0000FD020000}"/>
    <cellStyle name="Обычный 2 5 3" xfId="775" xr:uid="{00000000-0005-0000-0000-0000FE020000}"/>
    <cellStyle name="Обычный 2 5 4" xfId="776" xr:uid="{00000000-0005-0000-0000-0000FF020000}"/>
    <cellStyle name="Обычный 2 5 5" xfId="777" xr:uid="{00000000-0005-0000-0000-000000030000}"/>
    <cellStyle name="Обычный 2 6" xfId="778" xr:uid="{00000000-0005-0000-0000-000001030000}"/>
    <cellStyle name="Обычный 2 6 2" xfId="779" xr:uid="{00000000-0005-0000-0000-000002030000}"/>
    <cellStyle name="Обычный 2 6 3" xfId="780" xr:uid="{00000000-0005-0000-0000-000003030000}"/>
    <cellStyle name="Обычный 2 6 4" xfId="781" xr:uid="{00000000-0005-0000-0000-000004030000}"/>
    <cellStyle name="Обычный 2 7" xfId="782" xr:uid="{00000000-0005-0000-0000-000005030000}"/>
    <cellStyle name="Обычный 2 7 2" xfId="783" xr:uid="{00000000-0005-0000-0000-000006030000}"/>
    <cellStyle name="Обычный 2 7 3" xfId="784" xr:uid="{00000000-0005-0000-0000-000007030000}"/>
    <cellStyle name="Обычный 2 8" xfId="785" xr:uid="{00000000-0005-0000-0000-000008030000}"/>
    <cellStyle name="Обычный 2 8 2" xfId="786" xr:uid="{00000000-0005-0000-0000-000009030000}"/>
    <cellStyle name="Обычный 2 8 3" xfId="787" xr:uid="{00000000-0005-0000-0000-00000A030000}"/>
    <cellStyle name="Обычный 2 9" xfId="788" xr:uid="{00000000-0005-0000-0000-00000B030000}"/>
    <cellStyle name="Обычный 2 9 2" xfId="789" xr:uid="{00000000-0005-0000-0000-00000C030000}"/>
    <cellStyle name="Обычный 2 9 3" xfId="790" xr:uid="{00000000-0005-0000-0000-00000D030000}"/>
    <cellStyle name="Обычный 2_2011-12-20 Распределение 2012 года" xfId="791" xr:uid="{00000000-0005-0000-0000-00000E030000}"/>
    <cellStyle name="Обычный 20" xfId="792" xr:uid="{00000000-0005-0000-0000-00000F030000}"/>
    <cellStyle name="Обычный 20 2" xfId="793" xr:uid="{00000000-0005-0000-0000-000010030000}"/>
    <cellStyle name="Обычный 20 3" xfId="794" xr:uid="{00000000-0005-0000-0000-000011030000}"/>
    <cellStyle name="Обычный 21" xfId="795" xr:uid="{00000000-0005-0000-0000-000012030000}"/>
    <cellStyle name="Обычный 21 2" xfId="796" xr:uid="{00000000-0005-0000-0000-000013030000}"/>
    <cellStyle name="Обычный 21 3" xfId="797" xr:uid="{00000000-0005-0000-0000-000014030000}"/>
    <cellStyle name="Обычный 22" xfId="798" xr:uid="{00000000-0005-0000-0000-000015030000}"/>
    <cellStyle name="Обычный 22 2" xfId="799" xr:uid="{00000000-0005-0000-0000-000016030000}"/>
    <cellStyle name="Обычный 22 3" xfId="800" xr:uid="{00000000-0005-0000-0000-000017030000}"/>
    <cellStyle name="Обычный 23" xfId="801" xr:uid="{00000000-0005-0000-0000-000018030000}"/>
    <cellStyle name="Обычный 23 2" xfId="802" xr:uid="{00000000-0005-0000-0000-000019030000}"/>
    <cellStyle name="Обычный 23 3" xfId="803" xr:uid="{00000000-0005-0000-0000-00001A030000}"/>
    <cellStyle name="Обычный 23 3 3" xfId="804" xr:uid="{00000000-0005-0000-0000-00001B030000}"/>
    <cellStyle name="Обычный 24" xfId="805" xr:uid="{00000000-0005-0000-0000-00001C030000}"/>
    <cellStyle name="Обычный 24 2" xfId="806" xr:uid="{00000000-0005-0000-0000-00001D030000}"/>
    <cellStyle name="Обычный 24 3" xfId="807" xr:uid="{00000000-0005-0000-0000-00001E030000}"/>
    <cellStyle name="Обычный 25" xfId="808" xr:uid="{00000000-0005-0000-0000-00001F030000}"/>
    <cellStyle name="Обычный 25 2" xfId="809" xr:uid="{00000000-0005-0000-0000-000020030000}"/>
    <cellStyle name="Обычный 25 3" xfId="810" xr:uid="{00000000-0005-0000-0000-000021030000}"/>
    <cellStyle name="Обычный 26" xfId="811" xr:uid="{00000000-0005-0000-0000-000022030000}"/>
    <cellStyle name="Обычный 26 2" xfId="812" xr:uid="{00000000-0005-0000-0000-000023030000}"/>
    <cellStyle name="Обычный 26 3" xfId="813" xr:uid="{00000000-0005-0000-0000-000024030000}"/>
    <cellStyle name="Обычный 27" xfId="814" xr:uid="{00000000-0005-0000-0000-000025030000}"/>
    <cellStyle name="Обычный 27 2" xfId="815" xr:uid="{00000000-0005-0000-0000-000026030000}"/>
    <cellStyle name="Обычный 27 2 2" xfId="816" xr:uid="{00000000-0005-0000-0000-000027030000}"/>
    <cellStyle name="Обычный 27 3" xfId="817" xr:uid="{00000000-0005-0000-0000-000028030000}"/>
    <cellStyle name="Обычный 27 4" xfId="818" xr:uid="{00000000-0005-0000-0000-000029030000}"/>
    <cellStyle name="Обычный 27 5" xfId="819" xr:uid="{00000000-0005-0000-0000-00002A030000}"/>
    <cellStyle name="Обычный 28" xfId="820" xr:uid="{00000000-0005-0000-0000-00002B030000}"/>
    <cellStyle name="Обычный 28 2" xfId="821" xr:uid="{00000000-0005-0000-0000-00002C030000}"/>
    <cellStyle name="Обычный 28 2 2" xfId="822" xr:uid="{00000000-0005-0000-0000-00002D030000}"/>
    <cellStyle name="Обычный 28 2 3" xfId="823" xr:uid="{00000000-0005-0000-0000-00002E030000}"/>
    <cellStyle name="Обычный 28 3" xfId="824" xr:uid="{00000000-0005-0000-0000-00002F030000}"/>
    <cellStyle name="Обычный 28 4" xfId="825" xr:uid="{00000000-0005-0000-0000-000030030000}"/>
    <cellStyle name="Обычный 29" xfId="826" xr:uid="{00000000-0005-0000-0000-000031030000}"/>
    <cellStyle name="Обычный 29 2" xfId="827" xr:uid="{00000000-0005-0000-0000-000032030000}"/>
    <cellStyle name="Обычный 29 2 2" xfId="828" xr:uid="{00000000-0005-0000-0000-000033030000}"/>
    <cellStyle name="Обычный 29 3" xfId="829" xr:uid="{00000000-0005-0000-0000-000034030000}"/>
    <cellStyle name="Обычный 29 4" xfId="830" xr:uid="{00000000-0005-0000-0000-000035030000}"/>
    <cellStyle name="Обычный 29 6" xfId="831" xr:uid="{00000000-0005-0000-0000-000036030000}"/>
    <cellStyle name="Обычный 3" xfId="832" xr:uid="{00000000-0005-0000-0000-000037030000}"/>
    <cellStyle name="Обычный 3 2" xfId="833" xr:uid="{00000000-0005-0000-0000-000038030000}"/>
    <cellStyle name="Обычный 3 2 2" xfId="834" xr:uid="{00000000-0005-0000-0000-000039030000}"/>
    <cellStyle name="Обычный 3 2 2 2" xfId="835" xr:uid="{00000000-0005-0000-0000-00003A030000}"/>
    <cellStyle name="Обычный 3 2 2 2 2" xfId="836" xr:uid="{00000000-0005-0000-0000-00003B030000}"/>
    <cellStyle name="Обычный 3 2 2 3" xfId="837" xr:uid="{00000000-0005-0000-0000-00003C030000}"/>
    <cellStyle name="Обычный 3 2 3" xfId="838" xr:uid="{00000000-0005-0000-0000-00003D030000}"/>
    <cellStyle name="Обычный 3 2 3 2" xfId="839" xr:uid="{00000000-0005-0000-0000-00003E030000}"/>
    <cellStyle name="Обычный 3 2 4" xfId="840" xr:uid="{00000000-0005-0000-0000-00003F030000}"/>
    <cellStyle name="Обычный 3 2 5" xfId="841" xr:uid="{00000000-0005-0000-0000-000040030000}"/>
    <cellStyle name="Обычный 3 2_$158869_01d" xfId="842" xr:uid="{00000000-0005-0000-0000-000041030000}"/>
    <cellStyle name="Обычный 3 3" xfId="843" xr:uid="{00000000-0005-0000-0000-000042030000}"/>
    <cellStyle name="Обычный 3 3 2" xfId="844" xr:uid="{00000000-0005-0000-0000-000043030000}"/>
    <cellStyle name="Обычный 3 3 2 2" xfId="845" xr:uid="{00000000-0005-0000-0000-000044030000}"/>
    <cellStyle name="Обычный 3 3 2 3" xfId="846" xr:uid="{00000000-0005-0000-0000-000045030000}"/>
    <cellStyle name="Обычный 3 3 3" xfId="847" xr:uid="{00000000-0005-0000-0000-000046030000}"/>
    <cellStyle name="Обычный 3 3 4" xfId="848" xr:uid="{00000000-0005-0000-0000-000047030000}"/>
    <cellStyle name="Обычный 3 3 5" xfId="849" xr:uid="{00000000-0005-0000-0000-000048030000}"/>
    <cellStyle name="Обычный 3 3 6" xfId="850" xr:uid="{00000000-0005-0000-0000-000049030000}"/>
    <cellStyle name="Обычный 3 3_$158869_03d" xfId="851" xr:uid="{00000000-0005-0000-0000-00004A030000}"/>
    <cellStyle name="Обычный 3 4" xfId="852" xr:uid="{00000000-0005-0000-0000-00004B030000}"/>
    <cellStyle name="Обычный 3 4 2" xfId="853" xr:uid="{00000000-0005-0000-0000-00004C030000}"/>
    <cellStyle name="Обычный 3 5" xfId="854" xr:uid="{00000000-0005-0000-0000-00004D030000}"/>
    <cellStyle name="Обычный 3 5 2" xfId="855" xr:uid="{00000000-0005-0000-0000-00004E030000}"/>
    <cellStyle name="Обычный 3 6" xfId="856" xr:uid="{00000000-0005-0000-0000-00004F030000}"/>
    <cellStyle name="Обычный 3 6 2" xfId="857" xr:uid="{00000000-0005-0000-0000-000050030000}"/>
    <cellStyle name="Обычный 3 7" xfId="858" xr:uid="{00000000-0005-0000-0000-000051030000}"/>
    <cellStyle name="Обычный 3 8" xfId="859" xr:uid="{00000000-0005-0000-0000-000052030000}"/>
    <cellStyle name="Обычный 3_$158869_01d" xfId="860" xr:uid="{00000000-0005-0000-0000-000053030000}"/>
    <cellStyle name="Обычный 30" xfId="861" xr:uid="{00000000-0005-0000-0000-000054030000}"/>
    <cellStyle name="Обычный 30 2" xfId="862" xr:uid="{00000000-0005-0000-0000-000055030000}"/>
    <cellStyle name="Обычный 30 2 2" xfId="863" xr:uid="{00000000-0005-0000-0000-000056030000}"/>
    <cellStyle name="Обычный 30 3" xfId="864" xr:uid="{00000000-0005-0000-0000-000057030000}"/>
    <cellStyle name="Обычный 30 4" xfId="865" xr:uid="{00000000-0005-0000-0000-000058030000}"/>
    <cellStyle name="Обычный 31" xfId="866" xr:uid="{00000000-0005-0000-0000-000059030000}"/>
    <cellStyle name="Обычный 31 2" xfId="867" xr:uid="{00000000-0005-0000-0000-00005A030000}"/>
    <cellStyle name="Обычный 31 2 2" xfId="868" xr:uid="{00000000-0005-0000-0000-00005B030000}"/>
    <cellStyle name="Обычный 31 3" xfId="869" xr:uid="{00000000-0005-0000-0000-00005C030000}"/>
    <cellStyle name="Обычный 31 4" xfId="870" xr:uid="{00000000-0005-0000-0000-00005D030000}"/>
    <cellStyle name="Обычный 32" xfId="871" xr:uid="{00000000-0005-0000-0000-00005E030000}"/>
    <cellStyle name="Обычный 32 2" xfId="872" xr:uid="{00000000-0005-0000-0000-00005F030000}"/>
    <cellStyle name="Обычный 32 2 2" xfId="873" xr:uid="{00000000-0005-0000-0000-000060030000}"/>
    <cellStyle name="Обычный 32 3" xfId="874" xr:uid="{00000000-0005-0000-0000-000061030000}"/>
    <cellStyle name="Обычный 32 4" xfId="875" xr:uid="{00000000-0005-0000-0000-000062030000}"/>
    <cellStyle name="Обычный 33" xfId="876" xr:uid="{00000000-0005-0000-0000-000063030000}"/>
    <cellStyle name="Обычный 33 2" xfId="877" xr:uid="{00000000-0005-0000-0000-000064030000}"/>
    <cellStyle name="Обычный 33 2 2" xfId="878" xr:uid="{00000000-0005-0000-0000-000065030000}"/>
    <cellStyle name="Обычный 33 3" xfId="879" xr:uid="{00000000-0005-0000-0000-000066030000}"/>
    <cellStyle name="Обычный 34" xfId="880" xr:uid="{00000000-0005-0000-0000-000067030000}"/>
    <cellStyle name="Обычный 34 2" xfId="881" xr:uid="{00000000-0005-0000-0000-000068030000}"/>
    <cellStyle name="Обычный 35" xfId="882" xr:uid="{00000000-0005-0000-0000-000069030000}"/>
    <cellStyle name="Обычный 35 2" xfId="883" xr:uid="{00000000-0005-0000-0000-00006A030000}"/>
    <cellStyle name="Обычный 35 3" xfId="884" xr:uid="{00000000-0005-0000-0000-00006B030000}"/>
    <cellStyle name="Обычный 36" xfId="885" xr:uid="{00000000-0005-0000-0000-00006C030000}"/>
    <cellStyle name="Обычный 36 2" xfId="886" xr:uid="{00000000-0005-0000-0000-00006D030000}"/>
    <cellStyle name="Обычный 36 3" xfId="887" xr:uid="{00000000-0005-0000-0000-00006E030000}"/>
    <cellStyle name="Обычный 37" xfId="888" xr:uid="{00000000-0005-0000-0000-00006F030000}"/>
    <cellStyle name="Обычный 37 2" xfId="889" xr:uid="{00000000-0005-0000-0000-000070030000}"/>
    <cellStyle name="Обычный 37 3" xfId="890" xr:uid="{00000000-0005-0000-0000-000071030000}"/>
    <cellStyle name="Обычный 38" xfId="891" xr:uid="{00000000-0005-0000-0000-000072030000}"/>
    <cellStyle name="Обычный 38 2" xfId="892" xr:uid="{00000000-0005-0000-0000-000073030000}"/>
    <cellStyle name="Обычный 38 3" xfId="893" xr:uid="{00000000-0005-0000-0000-000074030000}"/>
    <cellStyle name="Обычный 39" xfId="894" xr:uid="{00000000-0005-0000-0000-000075030000}"/>
    <cellStyle name="Обычный 39 2" xfId="895" xr:uid="{00000000-0005-0000-0000-000076030000}"/>
    <cellStyle name="Обычный 39 2 2" xfId="896" xr:uid="{00000000-0005-0000-0000-000077030000}"/>
    <cellStyle name="Обычный 39 2 2 2" xfId="897" xr:uid="{00000000-0005-0000-0000-000078030000}"/>
    <cellStyle name="Обычный 39 2 2 2 2" xfId="898" xr:uid="{00000000-0005-0000-0000-000079030000}"/>
    <cellStyle name="Обычный 39 2 2 3" xfId="899" xr:uid="{00000000-0005-0000-0000-00007A030000}"/>
    <cellStyle name="Обычный 39 2 3" xfId="900" xr:uid="{00000000-0005-0000-0000-00007B030000}"/>
    <cellStyle name="Обычный 39 2 3 2" xfId="901" xr:uid="{00000000-0005-0000-0000-00007C030000}"/>
    <cellStyle name="Обычный 39 2 4" xfId="902" xr:uid="{00000000-0005-0000-0000-00007D030000}"/>
    <cellStyle name="Обычный 39 3" xfId="903" xr:uid="{00000000-0005-0000-0000-00007E030000}"/>
    <cellStyle name="Обычный 39 3 2" xfId="904" xr:uid="{00000000-0005-0000-0000-00007F030000}"/>
    <cellStyle name="Обычный 39 3 2 2" xfId="905" xr:uid="{00000000-0005-0000-0000-000080030000}"/>
    <cellStyle name="Обычный 39 3 3" xfId="906" xr:uid="{00000000-0005-0000-0000-000081030000}"/>
    <cellStyle name="Обычный 39 4" xfId="907" xr:uid="{00000000-0005-0000-0000-000082030000}"/>
    <cellStyle name="Обычный 39 4 2" xfId="908" xr:uid="{00000000-0005-0000-0000-000083030000}"/>
    <cellStyle name="Обычный 39 5" xfId="909" xr:uid="{00000000-0005-0000-0000-000084030000}"/>
    <cellStyle name="Обычный 4" xfId="910" xr:uid="{00000000-0005-0000-0000-000085030000}"/>
    <cellStyle name="Обычный 4 2" xfId="911" xr:uid="{00000000-0005-0000-0000-000086030000}"/>
    <cellStyle name="Обычный 4 2 2" xfId="912" xr:uid="{00000000-0005-0000-0000-000087030000}"/>
    <cellStyle name="Обычный 4 2 2 2" xfId="913" xr:uid="{00000000-0005-0000-0000-000088030000}"/>
    <cellStyle name="Обычный 4 2 3" xfId="914" xr:uid="{00000000-0005-0000-0000-000089030000}"/>
    <cellStyle name="Обычный 4 2 4" xfId="915" xr:uid="{00000000-0005-0000-0000-00008A030000}"/>
    <cellStyle name="Обычный 4 2 5" xfId="916" xr:uid="{00000000-0005-0000-0000-00008B030000}"/>
    <cellStyle name="Обычный 4 2 6" xfId="917" xr:uid="{00000000-0005-0000-0000-00008C030000}"/>
    <cellStyle name="Обычный 4 3" xfId="918" xr:uid="{00000000-0005-0000-0000-00008D030000}"/>
    <cellStyle name="Обычный 4 3 2" xfId="919" xr:uid="{00000000-0005-0000-0000-00008E030000}"/>
    <cellStyle name="Обычный 4 3 3" xfId="920" xr:uid="{00000000-0005-0000-0000-00008F030000}"/>
    <cellStyle name="Обычный 4 4" xfId="921" xr:uid="{00000000-0005-0000-0000-000090030000}"/>
    <cellStyle name="Обычный 4 4 2" xfId="922" xr:uid="{00000000-0005-0000-0000-000091030000}"/>
    <cellStyle name="Обычный 4 5" xfId="923" xr:uid="{00000000-0005-0000-0000-000092030000}"/>
    <cellStyle name="Обычный 4 6" xfId="924" xr:uid="{00000000-0005-0000-0000-000093030000}"/>
    <cellStyle name="Обычный 4 7" xfId="925" xr:uid="{00000000-0005-0000-0000-000094030000}"/>
    <cellStyle name="Обычный 4 8" xfId="926" xr:uid="{00000000-0005-0000-0000-000095030000}"/>
    <cellStyle name="Обычный 4 9" xfId="927" xr:uid="{00000000-0005-0000-0000-000096030000}"/>
    <cellStyle name="Обычный 4_Расчет 2012-2015 Макра от апреля 2012" xfId="928" xr:uid="{00000000-0005-0000-0000-000097030000}"/>
    <cellStyle name="Обычный 40" xfId="929" xr:uid="{00000000-0005-0000-0000-000098030000}"/>
    <cellStyle name="Обычный 40 2" xfId="930" xr:uid="{00000000-0005-0000-0000-000099030000}"/>
    <cellStyle name="Обычный 41" xfId="931" xr:uid="{00000000-0005-0000-0000-00009A030000}"/>
    <cellStyle name="Обычный 41 2" xfId="932" xr:uid="{00000000-0005-0000-0000-00009B030000}"/>
    <cellStyle name="Обычный 41 3" xfId="933" xr:uid="{00000000-0005-0000-0000-00009C030000}"/>
    <cellStyle name="Обычный 42" xfId="934" xr:uid="{00000000-0005-0000-0000-00009D030000}"/>
    <cellStyle name="Обычный 42 2" xfId="935" xr:uid="{00000000-0005-0000-0000-00009E030000}"/>
    <cellStyle name="Обычный 42 3" xfId="936" xr:uid="{00000000-0005-0000-0000-00009F030000}"/>
    <cellStyle name="Обычный 43" xfId="937" xr:uid="{00000000-0005-0000-0000-0000A0030000}"/>
    <cellStyle name="Обычный 43 2" xfId="938" xr:uid="{00000000-0005-0000-0000-0000A1030000}"/>
    <cellStyle name="Обычный 44" xfId="939" xr:uid="{00000000-0005-0000-0000-0000A2030000}"/>
    <cellStyle name="Обычный 44 2" xfId="940" xr:uid="{00000000-0005-0000-0000-0000A3030000}"/>
    <cellStyle name="Обычный 45" xfId="941" xr:uid="{00000000-0005-0000-0000-0000A4030000}"/>
    <cellStyle name="Обычный 45 2" xfId="942" xr:uid="{00000000-0005-0000-0000-0000A5030000}"/>
    <cellStyle name="Обычный 46" xfId="943" xr:uid="{00000000-0005-0000-0000-0000A6030000}"/>
    <cellStyle name="Обычный 46 2" xfId="944" xr:uid="{00000000-0005-0000-0000-0000A7030000}"/>
    <cellStyle name="Обычный 47" xfId="945" xr:uid="{00000000-0005-0000-0000-0000A8030000}"/>
    <cellStyle name="Обычный 47 2" xfId="946" xr:uid="{00000000-0005-0000-0000-0000A9030000}"/>
    <cellStyle name="Обычный 48" xfId="947" xr:uid="{00000000-0005-0000-0000-0000AA030000}"/>
    <cellStyle name="Обычный 48 2" xfId="948" xr:uid="{00000000-0005-0000-0000-0000AB030000}"/>
    <cellStyle name="Обычный 48 3" xfId="949" xr:uid="{00000000-0005-0000-0000-0000AC030000}"/>
    <cellStyle name="Обычный 49" xfId="950" xr:uid="{00000000-0005-0000-0000-0000AD030000}"/>
    <cellStyle name="Обычный 49 2" xfId="951" xr:uid="{00000000-0005-0000-0000-0000AE030000}"/>
    <cellStyle name="Обычный 5" xfId="952" xr:uid="{00000000-0005-0000-0000-0000AF030000}"/>
    <cellStyle name="Обычный 5 10" xfId="953" xr:uid="{00000000-0005-0000-0000-0000B0030000}"/>
    <cellStyle name="Обычный 5 10 2" xfId="954" xr:uid="{00000000-0005-0000-0000-0000B1030000}"/>
    <cellStyle name="Обычный 5 10 3" xfId="955" xr:uid="{00000000-0005-0000-0000-0000B2030000}"/>
    <cellStyle name="Обычный 5 11" xfId="956" xr:uid="{00000000-0005-0000-0000-0000B3030000}"/>
    <cellStyle name="Обычный 5 11 2" xfId="957" xr:uid="{00000000-0005-0000-0000-0000B4030000}"/>
    <cellStyle name="Обычный 5 11 3" xfId="958" xr:uid="{00000000-0005-0000-0000-0000B5030000}"/>
    <cellStyle name="Обычный 5 12" xfId="959" xr:uid="{00000000-0005-0000-0000-0000B6030000}"/>
    <cellStyle name="Обычный 5 12 2" xfId="960" xr:uid="{00000000-0005-0000-0000-0000B7030000}"/>
    <cellStyle name="Обычный 5 12 3" xfId="961" xr:uid="{00000000-0005-0000-0000-0000B8030000}"/>
    <cellStyle name="Обычный 5 13" xfId="962" xr:uid="{00000000-0005-0000-0000-0000B9030000}"/>
    <cellStyle name="Обычный 5 14" xfId="963" xr:uid="{00000000-0005-0000-0000-0000BA030000}"/>
    <cellStyle name="Обычный 5 15" xfId="964" xr:uid="{00000000-0005-0000-0000-0000BB030000}"/>
    <cellStyle name="Обычный 5 16" xfId="965" xr:uid="{00000000-0005-0000-0000-0000BC030000}"/>
    <cellStyle name="Обычный 5 17" xfId="966" xr:uid="{00000000-0005-0000-0000-0000BD030000}"/>
    <cellStyle name="Обычный 5 18" xfId="967" xr:uid="{00000000-0005-0000-0000-0000BE030000}"/>
    <cellStyle name="Обычный 5 19" xfId="968" xr:uid="{00000000-0005-0000-0000-0000BF030000}"/>
    <cellStyle name="Обычный 5 2" xfId="969" xr:uid="{00000000-0005-0000-0000-0000C0030000}"/>
    <cellStyle name="Обычный 5 2 2" xfId="970" xr:uid="{00000000-0005-0000-0000-0000C1030000}"/>
    <cellStyle name="Обычный 5 2 2 2" xfId="971" xr:uid="{00000000-0005-0000-0000-0000C2030000}"/>
    <cellStyle name="Обычный 5 2 2_$158869_01d" xfId="972" xr:uid="{00000000-0005-0000-0000-0000C3030000}"/>
    <cellStyle name="Обычный 5 2 3" xfId="973" xr:uid="{00000000-0005-0000-0000-0000C4030000}"/>
    <cellStyle name="Обычный 5 2 4" xfId="974" xr:uid="{00000000-0005-0000-0000-0000C5030000}"/>
    <cellStyle name="Обычный 5 2_$158869_01d" xfId="975" xr:uid="{00000000-0005-0000-0000-0000C6030000}"/>
    <cellStyle name="Обычный 5 20" xfId="976" xr:uid="{00000000-0005-0000-0000-0000C7030000}"/>
    <cellStyle name="Обычный 5 21" xfId="977" xr:uid="{00000000-0005-0000-0000-0000C8030000}"/>
    <cellStyle name="Обычный 5 3" xfId="978" xr:uid="{00000000-0005-0000-0000-0000C9030000}"/>
    <cellStyle name="Обычный 5 3 2" xfId="979" xr:uid="{00000000-0005-0000-0000-0000CA030000}"/>
    <cellStyle name="Обычный 5 3 3" xfId="980" xr:uid="{00000000-0005-0000-0000-0000CB030000}"/>
    <cellStyle name="Обычный 5 3 4" xfId="981" xr:uid="{00000000-0005-0000-0000-0000CC030000}"/>
    <cellStyle name="Обычный 5 4" xfId="982" xr:uid="{00000000-0005-0000-0000-0000CD030000}"/>
    <cellStyle name="Обычный 5 4 2" xfId="983" xr:uid="{00000000-0005-0000-0000-0000CE030000}"/>
    <cellStyle name="Обычный 5 4 3" xfId="984" xr:uid="{00000000-0005-0000-0000-0000CF030000}"/>
    <cellStyle name="Обычный 5 4 4" xfId="985" xr:uid="{00000000-0005-0000-0000-0000D0030000}"/>
    <cellStyle name="Обычный 5 5" xfId="986" xr:uid="{00000000-0005-0000-0000-0000D1030000}"/>
    <cellStyle name="Обычный 5 5 2" xfId="987" xr:uid="{00000000-0005-0000-0000-0000D2030000}"/>
    <cellStyle name="Обычный 5 5 3" xfId="988" xr:uid="{00000000-0005-0000-0000-0000D3030000}"/>
    <cellStyle name="Обычный 5 5 4" xfId="989" xr:uid="{00000000-0005-0000-0000-0000D4030000}"/>
    <cellStyle name="Обычный 5 6" xfId="990" xr:uid="{00000000-0005-0000-0000-0000D5030000}"/>
    <cellStyle name="Обычный 5 6 2" xfId="991" xr:uid="{00000000-0005-0000-0000-0000D6030000}"/>
    <cellStyle name="Обычный 5 6 3" xfId="992" xr:uid="{00000000-0005-0000-0000-0000D7030000}"/>
    <cellStyle name="Обычный 5 6 4" xfId="993" xr:uid="{00000000-0005-0000-0000-0000D8030000}"/>
    <cellStyle name="Обычный 5 7" xfId="994" xr:uid="{00000000-0005-0000-0000-0000D9030000}"/>
    <cellStyle name="Обычный 5 7 2" xfId="995" xr:uid="{00000000-0005-0000-0000-0000DA030000}"/>
    <cellStyle name="Обычный 5 7 3" xfId="996" xr:uid="{00000000-0005-0000-0000-0000DB030000}"/>
    <cellStyle name="Обычный 5 7 4" xfId="997" xr:uid="{00000000-0005-0000-0000-0000DC030000}"/>
    <cellStyle name="Обычный 5 8" xfId="998" xr:uid="{00000000-0005-0000-0000-0000DD030000}"/>
    <cellStyle name="Обычный 5 8 2" xfId="999" xr:uid="{00000000-0005-0000-0000-0000DE030000}"/>
    <cellStyle name="Обычный 5 8 3" xfId="1000" xr:uid="{00000000-0005-0000-0000-0000DF030000}"/>
    <cellStyle name="Обычный 5 9" xfId="1001" xr:uid="{00000000-0005-0000-0000-0000E0030000}"/>
    <cellStyle name="Обычный 5 9 2" xfId="1002" xr:uid="{00000000-0005-0000-0000-0000E1030000}"/>
    <cellStyle name="Обычный 5 9 3" xfId="1003" xr:uid="{00000000-0005-0000-0000-0000E2030000}"/>
    <cellStyle name="Обычный 5_$158869_01d" xfId="1004" xr:uid="{00000000-0005-0000-0000-0000E3030000}"/>
    <cellStyle name="Обычный 50" xfId="1005" xr:uid="{00000000-0005-0000-0000-0000E4030000}"/>
    <cellStyle name="Обычный 50 2" xfId="1006" xr:uid="{00000000-0005-0000-0000-0000E5030000}"/>
    <cellStyle name="Обычный 50 2 2" xfId="1007" xr:uid="{00000000-0005-0000-0000-0000E6030000}"/>
    <cellStyle name="Обычный 50 2 2 2" xfId="1008" xr:uid="{00000000-0005-0000-0000-0000E7030000}"/>
    <cellStyle name="Обычный 50 2 2 2 2" xfId="1009" xr:uid="{00000000-0005-0000-0000-0000E8030000}"/>
    <cellStyle name="Обычный 50 2 2 3" xfId="1010" xr:uid="{00000000-0005-0000-0000-0000E9030000}"/>
    <cellStyle name="Обычный 50 2 3" xfId="1011" xr:uid="{00000000-0005-0000-0000-0000EA030000}"/>
    <cellStyle name="Обычный 50 2 3 2" xfId="1012" xr:uid="{00000000-0005-0000-0000-0000EB030000}"/>
    <cellStyle name="Обычный 50 2 4" xfId="1013" xr:uid="{00000000-0005-0000-0000-0000EC030000}"/>
    <cellStyle name="Обычный 50 3" xfId="1014" xr:uid="{00000000-0005-0000-0000-0000ED030000}"/>
    <cellStyle name="Обычный 50 3 2" xfId="1015" xr:uid="{00000000-0005-0000-0000-0000EE030000}"/>
    <cellStyle name="Обычный 50 3 2 2" xfId="1016" xr:uid="{00000000-0005-0000-0000-0000EF030000}"/>
    <cellStyle name="Обычный 50 3 2 2 2" xfId="1017" xr:uid="{00000000-0005-0000-0000-0000F0030000}"/>
    <cellStyle name="Обычный 50 3 2 2 2 2" xfId="1018" xr:uid="{00000000-0005-0000-0000-0000F1030000}"/>
    <cellStyle name="Обычный 50 3 2 2 3" xfId="1019" xr:uid="{00000000-0005-0000-0000-0000F2030000}"/>
    <cellStyle name="Обычный 50 3 2 3" xfId="1020" xr:uid="{00000000-0005-0000-0000-0000F3030000}"/>
    <cellStyle name="Обычный 50 3 2 3 2" xfId="1021" xr:uid="{00000000-0005-0000-0000-0000F4030000}"/>
    <cellStyle name="Обычный 50 3 2 4" xfId="1022" xr:uid="{00000000-0005-0000-0000-0000F5030000}"/>
    <cellStyle name="Обычный 50 3 3" xfId="1023" xr:uid="{00000000-0005-0000-0000-0000F6030000}"/>
    <cellStyle name="Обычный 50 3 3 2" xfId="1024" xr:uid="{00000000-0005-0000-0000-0000F7030000}"/>
    <cellStyle name="Обычный 50 3 3 2 2" xfId="1025" xr:uid="{00000000-0005-0000-0000-0000F8030000}"/>
    <cellStyle name="Обычный 50 3 3 3" xfId="1026" xr:uid="{00000000-0005-0000-0000-0000F9030000}"/>
    <cellStyle name="Обычный 50 3 4" xfId="1027" xr:uid="{00000000-0005-0000-0000-0000FA030000}"/>
    <cellStyle name="Обычный 50 3 4 2" xfId="1028" xr:uid="{00000000-0005-0000-0000-0000FB030000}"/>
    <cellStyle name="Обычный 50 3 5" xfId="1029" xr:uid="{00000000-0005-0000-0000-0000FC030000}"/>
    <cellStyle name="Обычный 50 4" xfId="1030" xr:uid="{00000000-0005-0000-0000-0000FD030000}"/>
    <cellStyle name="Обычный 50 4 2" xfId="1031" xr:uid="{00000000-0005-0000-0000-0000FE030000}"/>
    <cellStyle name="Обычный 50 4 2 2" xfId="1032" xr:uid="{00000000-0005-0000-0000-0000FF030000}"/>
    <cellStyle name="Обычный 50 4 3" xfId="1033" xr:uid="{00000000-0005-0000-0000-000000040000}"/>
    <cellStyle name="Обычный 50 5" xfId="1034" xr:uid="{00000000-0005-0000-0000-000001040000}"/>
    <cellStyle name="Обычный 50 5 2" xfId="1035" xr:uid="{00000000-0005-0000-0000-000002040000}"/>
    <cellStyle name="Обычный 50 6" xfId="1036" xr:uid="{00000000-0005-0000-0000-000003040000}"/>
    <cellStyle name="Обычный 51" xfId="1037" xr:uid="{00000000-0005-0000-0000-000004040000}"/>
    <cellStyle name="Обычный 51 2" xfId="1038" xr:uid="{00000000-0005-0000-0000-000005040000}"/>
    <cellStyle name="Обычный 51 3" xfId="1039" xr:uid="{00000000-0005-0000-0000-000006040000}"/>
    <cellStyle name="Обычный 52" xfId="1040" xr:uid="{00000000-0005-0000-0000-000007040000}"/>
    <cellStyle name="Обычный 52 2" xfId="1041" xr:uid="{00000000-0005-0000-0000-000008040000}"/>
    <cellStyle name="Обычный 53" xfId="1042" xr:uid="{00000000-0005-0000-0000-000009040000}"/>
    <cellStyle name="Обычный 53 2" xfId="1043" xr:uid="{00000000-0005-0000-0000-00000A040000}"/>
    <cellStyle name="Обычный 53 3" xfId="1044" xr:uid="{00000000-0005-0000-0000-00000B040000}"/>
    <cellStyle name="Обычный 54" xfId="1045" xr:uid="{00000000-0005-0000-0000-00000C040000}"/>
    <cellStyle name="Обычный 54 2" xfId="1046" xr:uid="{00000000-0005-0000-0000-00000D040000}"/>
    <cellStyle name="Обычный 54 3" xfId="1047" xr:uid="{00000000-0005-0000-0000-00000E040000}"/>
    <cellStyle name="Обычный 55" xfId="1048" xr:uid="{00000000-0005-0000-0000-00000F040000}"/>
    <cellStyle name="Обычный 55 2" xfId="1049" xr:uid="{00000000-0005-0000-0000-000010040000}"/>
    <cellStyle name="Обычный 55 3" xfId="1050" xr:uid="{00000000-0005-0000-0000-000011040000}"/>
    <cellStyle name="Обычный 56" xfId="1051" xr:uid="{00000000-0005-0000-0000-000012040000}"/>
    <cellStyle name="Обычный 56 2" xfId="1052" xr:uid="{00000000-0005-0000-0000-000013040000}"/>
    <cellStyle name="Обычный 56 3" xfId="1053" xr:uid="{00000000-0005-0000-0000-000014040000}"/>
    <cellStyle name="Обычный 57" xfId="1054" xr:uid="{00000000-0005-0000-0000-000015040000}"/>
    <cellStyle name="Обычный 57 2" xfId="1055" xr:uid="{00000000-0005-0000-0000-000016040000}"/>
    <cellStyle name="Обычный 57 3" xfId="1056" xr:uid="{00000000-0005-0000-0000-000017040000}"/>
    <cellStyle name="Обычный 58" xfId="1057" xr:uid="{00000000-0005-0000-0000-000018040000}"/>
    <cellStyle name="Обычный 58 2" xfId="1058" xr:uid="{00000000-0005-0000-0000-000019040000}"/>
    <cellStyle name="Обычный 58 3" xfId="1059" xr:uid="{00000000-0005-0000-0000-00001A040000}"/>
    <cellStyle name="Обычный 59" xfId="1060" xr:uid="{00000000-0005-0000-0000-00001B040000}"/>
    <cellStyle name="Обычный 6" xfId="1061" xr:uid="{00000000-0005-0000-0000-00001C040000}"/>
    <cellStyle name="Обычный 6 10" xfId="1062" xr:uid="{00000000-0005-0000-0000-00001D040000}"/>
    <cellStyle name="Обычный 6 10 2" xfId="1063" xr:uid="{00000000-0005-0000-0000-00001E040000}"/>
    <cellStyle name="Обычный 6 10 3" xfId="1064" xr:uid="{00000000-0005-0000-0000-00001F040000}"/>
    <cellStyle name="Обычный 6 11" xfId="1065" xr:uid="{00000000-0005-0000-0000-000020040000}"/>
    <cellStyle name="Обычный 6 11 2" xfId="1066" xr:uid="{00000000-0005-0000-0000-000021040000}"/>
    <cellStyle name="Обычный 6 11 3" xfId="1067" xr:uid="{00000000-0005-0000-0000-000022040000}"/>
    <cellStyle name="Обычный 6 12" xfId="1068" xr:uid="{00000000-0005-0000-0000-000023040000}"/>
    <cellStyle name="Обычный 6 12 2" xfId="1069" xr:uid="{00000000-0005-0000-0000-000024040000}"/>
    <cellStyle name="Обычный 6 12 3" xfId="1070" xr:uid="{00000000-0005-0000-0000-000025040000}"/>
    <cellStyle name="Обычный 6 13" xfId="1071" xr:uid="{00000000-0005-0000-0000-000026040000}"/>
    <cellStyle name="Обычный 6 14" xfId="1072" xr:uid="{00000000-0005-0000-0000-000027040000}"/>
    <cellStyle name="Обычный 6 15" xfId="1073" xr:uid="{00000000-0005-0000-0000-000028040000}"/>
    <cellStyle name="Обычный 6 16" xfId="1074" xr:uid="{00000000-0005-0000-0000-000029040000}"/>
    <cellStyle name="Обычный 6 17" xfId="1075" xr:uid="{00000000-0005-0000-0000-00002A040000}"/>
    <cellStyle name="Обычный 6 18" xfId="1076" xr:uid="{00000000-0005-0000-0000-00002B040000}"/>
    <cellStyle name="Обычный 6 19" xfId="1077" xr:uid="{00000000-0005-0000-0000-00002C040000}"/>
    <cellStyle name="Обычный 6 2" xfId="1078" xr:uid="{00000000-0005-0000-0000-00002D040000}"/>
    <cellStyle name="Обычный 6 2 2" xfId="1079" xr:uid="{00000000-0005-0000-0000-00002E040000}"/>
    <cellStyle name="Обычный 6 2 3" xfId="1080" xr:uid="{00000000-0005-0000-0000-00002F040000}"/>
    <cellStyle name="Обычный 6 20" xfId="1081" xr:uid="{00000000-0005-0000-0000-000030040000}"/>
    <cellStyle name="Обычный 6 21" xfId="1082" xr:uid="{00000000-0005-0000-0000-000031040000}"/>
    <cellStyle name="Обычный 6 3" xfId="1083" xr:uid="{00000000-0005-0000-0000-000032040000}"/>
    <cellStyle name="Обычный 6 3 2" xfId="1084" xr:uid="{00000000-0005-0000-0000-000033040000}"/>
    <cellStyle name="Обычный 6 3 3" xfId="1085" xr:uid="{00000000-0005-0000-0000-000034040000}"/>
    <cellStyle name="Обычный 6 4" xfId="1086" xr:uid="{00000000-0005-0000-0000-000035040000}"/>
    <cellStyle name="Обычный 6 4 2" xfId="1087" xr:uid="{00000000-0005-0000-0000-000036040000}"/>
    <cellStyle name="Обычный 6 4 3" xfId="1088" xr:uid="{00000000-0005-0000-0000-000037040000}"/>
    <cellStyle name="Обычный 6 5" xfId="1089" xr:uid="{00000000-0005-0000-0000-000038040000}"/>
    <cellStyle name="Обычный 6 5 2" xfId="1090" xr:uid="{00000000-0005-0000-0000-000039040000}"/>
    <cellStyle name="Обычный 6 5 3" xfId="1091" xr:uid="{00000000-0005-0000-0000-00003A040000}"/>
    <cellStyle name="Обычный 6 6" xfId="1092" xr:uid="{00000000-0005-0000-0000-00003B040000}"/>
    <cellStyle name="Обычный 6 6 2" xfId="1093" xr:uid="{00000000-0005-0000-0000-00003C040000}"/>
    <cellStyle name="Обычный 6 6 3" xfId="1094" xr:uid="{00000000-0005-0000-0000-00003D040000}"/>
    <cellStyle name="Обычный 6 7" xfId="1095" xr:uid="{00000000-0005-0000-0000-00003E040000}"/>
    <cellStyle name="Обычный 6 7 2" xfId="1096" xr:uid="{00000000-0005-0000-0000-00003F040000}"/>
    <cellStyle name="Обычный 6 7 3" xfId="1097" xr:uid="{00000000-0005-0000-0000-000040040000}"/>
    <cellStyle name="Обычный 6 8" xfId="1098" xr:uid="{00000000-0005-0000-0000-000041040000}"/>
    <cellStyle name="Обычный 6 8 2" xfId="1099" xr:uid="{00000000-0005-0000-0000-000042040000}"/>
    <cellStyle name="Обычный 6 8 3" xfId="1100" xr:uid="{00000000-0005-0000-0000-000043040000}"/>
    <cellStyle name="Обычный 6 9" xfId="1101" xr:uid="{00000000-0005-0000-0000-000044040000}"/>
    <cellStyle name="Обычный 6 9 2" xfId="1102" xr:uid="{00000000-0005-0000-0000-000045040000}"/>
    <cellStyle name="Обычный 6 9 3" xfId="1103" xr:uid="{00000000-0005-0000-0000-000046040000}"/>
    <cellStyle name="Обычный 6_стр.00)" xfId="1104" xr:uid="{00000000-0005-0000-0000-000047040000}"/>
    <cellStyle name="Обычный 60" xfId="1105" xr:uid="{00000000-0005-0000-0000-000048040000}"/>
    <cellStyle name="Обычный 60 2" xfId="1106" xr:uid="{00000000-0005-0000-0000-000049040000}"/>
    <cellStyle name="Обычный 61" xfId="1107" xr:uid="{00000000-0005-0000-0000-00004A040000}"/>
    <cellStyle name="Обычный 62" xfId="1108" xr:uid="{00000000-0005-0000-0000-00004B040000}"/>
    <cellStyle name="Обычный 63" xfId="1109" xr:uid="{00000000-0005-0000-0000-00004C040000}"/>
    <cellStyle name="Обычный 64" xfId="1110" xr:uid="{00000000-0005-0000-0000-00004D040000}"/>
    <cellStyle name="Обычный 7" xfId="1111" xr:uid="{00000000-0005-0000-0000-00004E040000}"/>
    <cellStyle name="Обычный 7 2" xfId="1112" xr:uid="{00000000-0005-0000-0000-00004F040000}"/>
    <cellStyle name="Обычный 7 2 2" xfId="1113" xr:uid="{00000000-0005-0000-0000-000050040000}"/>
    <cellStyle name="Обычный 7 3" xfId="1114" xr:uid="{00000000-0005-0000-0000-000051040000}"/>
    <cellStyle name="Обычный 7 3 2" xfId="1115" xr:uid="{00000000-0005-0000-0000-000052040000}"/>
    <cellStyle name="Обычный 7 3 3" xfId="1116" xr:uid="{00000000-0005-0000-0000-000053040000}"/>
    <cellStyle name="Обычный 7 4" xfId="1117" xr:uid="{00000000-0005-0000-0000-000054040000}"/>
    <cellStyle name="Обычный 7 5" xfId="1118" xr:uid="{00000000-0005-0000-0000-000055040000}"/>
    <cellStyle name="Обычный 7 6" xfId="1119" xr:uid="{00000000-0005-0000-0000-000056040000}"/>
    <cellStyle name="Обычный 7 7" xfId="1120" xr:uid="{00000000-0005-0000-0000-000057040000}"/>
    <cellStyle name="Обычный 7 8" xfId="1121" xr:uid="{00000000-0005-0000-0000-000058040000}"/>
    <cellStyle name="Обычный 7 9" xfId="1122" xr:uid="{00000000-0005-0000-0000-000059040000}"/>
    <cellStyle name="Обычный 8" xfId="1123" xr:uid="{00000000-0005-0000-0000-00005A040000}"/>
    <cellStyle name="Обычный 8 2" xfId="1124" xr:uid="{00000000-0005-0000-0000-00005B040000}"/>
    <cellStyle name="Обычный 8 3" xfId="1125" xr:uid="{00000000-0005-0000-0000-00005C040000}"/>
    <cellStyle name="Обычный 8 4" xfId="1126" xr:uid="{00000000-0005-0000-0000-00005D040000}"/>
    <cellStyle name="Обычный 8 5" xfId="1127" xr:uid="{00000000-0005-0000-0000-00005E040000}"/>
    <cellStyle name="Обычный 9" xfId="1128" xr:uid="{00000000-0005-0000-0000-00005F040000}"/>
    <cellStyle name="Обычный 9 2" xfId="1129" xr:uid="{00000000-0005-0000-0000-000060040000}"/>
    <cellStyle name="Обычный 9 2 2" xfId="1130" xr:uid="{00000000-0005-0000-0000-000061040000}"/>
    <cellStyle name="Обычный 9 2 3" xfId="1131" xr:uid="{00000000-0005-0000-0000-000062040000}"/>
    <cellStyle name="Обычный 9 3" xfId="1132" xr:uid="{00000000-0005-0000-0000-000063040000}"/>
    <cellStyle name="Обычный 9 3 2" xfId="1133" xr:uid="{00000000-0005-0000-0000-000064040000}"/>
    <cellStyle name="Обычный 9 4" xfId="1134" xr:uid="{00000000-0005-0000-0000-000065040000}"/>
    <cellStyle name="Обычный 9 4 2" xfId="1135" xr:uid="{00000000-0005-0000-0000-000066040000}"/>
    <cellStyle name="Обычный 9 4 2 2" xfId="1136" xr:uid="{00000000-0005-0000-0000-000067040000}"/>
    <cellStyle name="Обычный 9 4 2 2 2" xfId="1137" xr:uid="{00000000-0005-0000-0000-000068040000}"/>
    <cellStyle name="Обычный 9 4 2 3" xfId="1138" xr:uid="{00000000-0005-0000-0000-000069040000}"/>
    <cellStyle name="Обычный 9 4 3" xfId="1139" xr:uid="{00000000-0005-0000-0000-00006A040000}"/>
    <cellStyle name="Обычный 9 4 3 2" xfId="1140" xr:uid="{00000000-0005-0000-0000-00006B040000}"/>
    <cellStyle name="Обычный 9 4 4" xfId="1141" xr:uid="{00000000-0005-0000-0000-00006C040000}"/>
    <cellStyle name="Плохой" xfId="36" builtinId="27" customBuiltin="1"/>
    <cellStyle name="Плохой 2" xfId="1142" xr:uid="{00000000-0005-0000-0000-00006E040000}"/>
    <cellStyle name="Плохой 3" xfId="1143" xr:uid="{00000000-0005-0000-0000-00006F040000}"/>
    <cellStyle name="Плохой 3 2" xfId="1144" xr:uid="{00000000-0005-0000-0000-000070040000}"/>
    <cellStyle name="Плохой 4" xfId="1145" xr:uid="{00000000-0005-0000-0000-000071040000}"/>
    <cellStyle name="Плохой 4 2" xfId="1146" xr:uid="{00000000-0005-0000-0000-000072040000}"/>
    <cellStyle name="Плохой 5" xfId="1147" xr:uid="{00000000-0005-0000-0000-000073040000}"/>
    <cellStyle name="Плохой 6" xfId="1148" xr:uid="{00000000-0005-0000-0000-000074040000}"/>
    <cellStyle name="Плохой 7" xfId="1149" xr:uid="{00000000-0005-0000-0000-000075040000}"/>
    <cellStyle name="Пояснение" xfId="37" builtinId="53" customBuiltin="1"/>
    <cellStyle name="Пояснение 2" xfId="1150" xr:uid="{00000000-0005-0000-0000-000077040000}"/>
    <cellStyle name="Пояснение 3" xfId="1151" xr:uid="{00000000-0005-0000-0000-000078040000}"/>
    <cellStyle name="Пояснение 3 2" xfId="1152" xr:uid="{00000000-0005-0000-0000-000079040000}"/>
    <cellStyle name="Пояснение 4" xfId="1153" xr:uid="{00000000-0005-0000-0000-00007A040000}"/>
    <cellStyle name="Пояснение 4 2" xfId="1154" xr:uid="{00000000-0005-0000-0000-00007B040000}"/>
    <cellStyle name="Пояснение 5" xfId="1155" xr:uid="{00000000-0005-0000-0000-00007C040000}"/>
    <cellStyle name="Пояснение 6" xfId="1156" xr:uid="{00000000-0005-0000-0000-00007D040000}"/>
    <cellStyle name="Пояснение 7" xfId="1157" xr:uid="{00000000-0005-0000-0000-00007E040000}"/>
    <cellStyle name="Примечание" xfId="38" builtinId="10" customBuiltin="1"/>
    <cellStyle name="Примечание 2" xfId="1158" xr:uid="{00000000-0005-0000-0000-000080040000}"/>
    <cellStyle name="Примечание 2 2" xfId="1159" xr:uid="{00000000-0005-0000-0000-000081040000}"/>
    <cellStyle name="Примечание 2 2 2" xfId="1160" xr:uid="{00000000-0005-0000-0000-000082040000}"/>
    <cellStyle name="Примечание 2 2 2 2" xfId="1161" xr:uid="{00000000-0005-0000-0000-000083040000}"/>
    <cellStyle name="Примечание 2 3" xfId="1162" xr:uid="{00000000-0005-0000-0000-000084040000}"/>
    <cellStyle name="Примечание 2 3 2" xfId="1163" xr:uid="{00000000-0005-0000-0000-000085040000}"/>
    <cellStyle name="Примечание 2 4" xfId="1164" xr:uid="{00000000-0005-0000-0000-000086040000}"/>
    <cellStyle name="Примечание 3" xfId="1165" xr:uid="{00000000-0005-0000-0000-000087040000}"/>
    <cellStyle name="Примечание 3 2" xfId="1166" xr:uid="{00000000-0005-0000-0000-000088040000}"/>
    <cellStyle name="Примечание 3 2 2" xfId="1167" xr:uid="{00000000-0005-0000-0000-000089040000}"/>
    <cellStyle name="Примечание 3 3" xfId="1168" xr:uid="{00000000-0005-0000-0000-00008A040000}"/>
    <cellStyle name="Примечание 3 4" xfId="1169" xr:uid="{00000000-0005-0000-0000-00008B040000}"/>
    <cellStyle name="Примечание 4" xfId="1170" xr:uid="{00000000-0005-0000-0000-00008C040000}"/>
    <cellStyle name="Примечание 4 2" xfId="1171" xr:uid="{00000000-0005-0000-0000-00008D040000}"/>
    <cellStyle name="Примечание 4 3" xfId="1172" xr:uid="{00000000-0005-0000-0000-00008E040000}"/>
    <cellStyle name="Примечание 5" xfId="1173" xr:uid="{00000000-0005-0000-0000-00008F040000}"/>
    <cellStyle name="Примечание 5 2" xfId="1174" xr:uid="{00000000-0005-0000-0000-000090040000}"/>
    <cellStyle name="Примечание 5 3" xfId="1175" xr:uid="{00000000-0005-0000-0000-000091040000}"/>
    <cellStyle name="Примечание 6" xfId="1176" xr:uid="{00000000-0005-0000-0000-000092040000}"/>
    <cellStyle name="Примечание 7" xfId="1177" xr:uid="{00000000-0005-0000-0000-000093040000}"/>
    <cellStyle name="Процентный 10" xfId="1178" xr:uid="{00000000-0005-0000-0000-000094040000}"/>
    <cellStyle name="Процентный 10 2" xfId="1179" xr:uid="{00000000-0005-0000-0000-000095040000}"/>
    <cellStyle name="Процентный 11" xfId="1180" xr:uid="{00000000-0005-0000-0000-000096040000}"/>
    <cellStyle name="Процентный 12" xfId="1181" xr:uid="{00000000-0005-0000-0000-000097040000}"/>
    <cellStyle name="Процентный 13" xfId="1182" xr:uid="{00000000-0005-0000-0000-000098040000}"/>
    <cellStyle name="Процентный 14" xfId="1183" xr:uid="{00000000-0005-0000-0000-000099040000}"/>
    <cellStyle name="Процентный 15" xfId="1184" xr:uid="{00000000-0005-0000-0000-00009A040000}"/>
    <cellStyle name="Процентный 16" xfId="1185" xr:uid="{00000000-0005-0000-0000-00009B040000}"/>
    <cellStyle name="Процентный 17" xfId="1186" xr:uid="{00000000-0005-0000-0000-00009C040000}"/>
    <cellStyle name="Процентный 2" xfId="45" xr:uid="{00000000-0005-0000-0000-00009D040000}"/>
    <cellStyle name="Процентный 2 2" xfId="1187" xr:uid="{00000000-0005-0000-0000-00009E040000}"/>
    <cellStyle name="Процентный 2 3" xfId="1188" xr:uid="{00000000-0005-0000-0000-00009F040000}"/>
    <cellStyle name="Процентный 2 4" xfId="1189" xr:uid="{00000000-0005-0000-0000-0000A0040000}"/>
    <cellStyle name="Процентный 3" xfId="1190" xr:uid="{00000000-0005-0000-0000-0000A1040000}"/>
    <cellStyle name="Процентный 3 2" xfId="1191" xr:uid="{00000000-0005-0000-0000-0000A2040000}"/>
    <cellStyle name="Процентный 3 3" xfId="1192" xr:uid="{00000000-0005-0000-0000-0000A3040000}"/>
    <cellStyle name="Процентный 3 4" xfId="1193" xr:uid="{00000000-0005-0000-0000-0000A4040000}"/>
    <cellStyle name="Процентный 4" xfId="1194" xr:uid="{00000000-0005-0000-0000-0000A5040000}"/>
    <cellStyle name="Процентный 4 2" xfId="1195" xr:uid="{00000000-0005-0000-0000-0000A6040000}"/>
    <cellStyle name="Процентный 5" xfId="1196" xr:uid="{00000000-0005-0000-0000-0000A7040000}"/>
    <cellStyle name="Процентный 5 2" xfId="1197" xr:uid="{00000000-0005-0000-0000-0000A8040000}"/>
    <cellStyle name="Процентный 6" xfId="1198" xr:uid="{00000000-0005-0000-0000-0000A9040000}"/>
    <cellStyle name="Процентный 6 2" xfId="1199" xr:uid="{00000000-0005-0000-0000-0000AA040000}"/>
    <cellStyle name="Процентный 7" xfId="1200" xr:uid="{00000000-0005-0000-0000-0000AB040000}"/>
    <cellStyle name="Процентный 7 2" xfId="1201" xr:uid="{00000000-0005-0000-0000-0000AC040000}"/>
    <cellStyle name="Процентный 8" xfId="1202" xr:uid="{00000000-0005-0000-0000-0000AD040000}"/>
    <cellStyle name="Процентный 8 2" xfId="1203" xr:uid="{00000000-0005-0000-0000-0000AE040000}"/>
    <cellStyle name="Процентный 9" xfId="1204" xr:uid="{00000000-0005-0000-0000-0000AF040000}"/>
    <cellStyle name="Процентный 9 2" xfId="1205" xr:uid="{00000000-0005-0000-0000-0000B0040000}"/>
    <cellStyle name="Связанная ячейка" xfId="39" builtinId="24" customBuiltin="1"/>
    <cellStyle name="Связанная ячейка 2" xfId="1206" xr:uid="{00000000-0005-0000-0000-0000B2040000}"/>
    <cellStyle name="Связанная ячейка 3" xfId="1207" xr:uid="{00000000-0005-0000-0000-0000B3040000}"/>
    <cellStyle name="Связанная ячейка 3 2" xfId="1208" xr:uid="{00000000-0005-0000-0000-0000B4040000}"/>
    <cellStyle name="Связанная ячейка 4" xfId="1209" xr:uid="{00000000-0005-0000-0000-0000B5040000}"/>
    <cellStyle name="Связанная ячейка 4 2" xfId="1210" xr:uid="{00000000-0005-0000-0000-0000B6040000}"/>
    <cellStyle name="Связанная ячейка 5" xfId="1211" xr:uid="{00000000-0005-0000-0000-0000B7040000}"/>
    <cellStyle name="Связанная ячейка 6" xfId="1212" xr:uid="{00000000-0005-0000-0000-0000B8040000}"/>
    <cellStyle name="Связанная ячейка 7" xfId="1213" xr:uid="{00000000-0005-0000-0000-0000B9040000}"/>
    <cellStyle name="Стиль 1" xfId="1214" xr:uid="{00000000-0005-0000-0000-0000BA040000}"/>
    <cellStyle name="Стиль 1 2" xfId="1215" xr:uid="{00000000-0005-0000-0000-0000BB040000}"/>
    <cellStyle name="Стиль 1 3" xfId="1216" xr:uid="{00000000-0005-0000-0000-0000BC040000}"/>
    <cellStyle name="Стиль 2" xfId="1217" xr:uid="{00000000-0005-0000-0000-0000BD040000}"/>
    <cellStyle name="Стиль 3" xfId="1218" xr:uid="{00000000-0005-0000-0000-0000BE040000}"/>
    <cellStyle name="Стиль 4" xfId="1219" xr:uid="{00000000-0005-0000-0000-0000BF040000}"/>
    <cellStyle name="Стиль 5" xfId="1220" xr:uid="{00000000-0005-0000-0000-0000C0040000}"/>
    <cellStyle name="Стиль 6" xfId="1221" xr:uid="{00000000-0005-0000-0000-0000C1040000}"/>
    <cellStyle name="Текст предупреждения" xfId="40" builtinId="11" customBuiltin="1"/>
    <cellStyle name="Текст предупреждения 10" xfId="1222" xr:uid="{00000000-0005-0000-0000-0000C3040000}"/>
    <cellStyle name="Текст предупреждения 10 2" xfId="1223" xr:uid="{00000000-0005-0000-0000-0000C4040000}"/>
    <cellStyle name="Текст предупреждения 10 3" xfId="1224" xr:uid="{00000000-0005-0000-0000-0000C5040000}"/>
    <cellStyle name="Текст предупреждения 11" xfId="1225" xr:uid="{00000000-0005-0000-0000-0000C6040000}"/>
    <cellStyle name="Текст предупреждения 11 2" xfId="1226" xr:uid="{00000000-0005-0000-0000-0000C7040000}"/>
    <cellStyle name="Текст предупреждения 11 3" xfId="1227" xr:uid="{00000000-0005-0000-0000-0000C8040000}"/>
    <cellStyle name="Текст предупреждения 12" xfId="1228" xr:uid="{00000000-0005-0000-0000-0000C9040000}"/>
    <cellStyle name="Текст предупреждения 13" xfId="1229" xr:uid="{00000000-0005-0000-0000-0000CA040000}"/>
    <cellStyle name="Текст предупреждения 14" xfId="1230" xr:uid="{00000000-0005-0000-0000-0000CB040000}"/>
    <cellStyle name="Текст предупреждения 2" xfId="1231" xr:uid="{00000000-0005-0000-0000-0000CC040000}"/>
    <cellStyle name="Текст предупреждения 2 2" xfId="1232" xr:uid="{00000000-0005-0000-0000-0000CD040000}"/>
    <cellStyle name="Текст предупреждения 3" xfId="1233" xr:uid="{00000000-0005-0000-0000-0000CE040000}"/>
    <cellStyle name="Текст предупреждения 3 2" xfId="1234" xr:uid="{00000000-0005-0000-0000-0000CF040000}"/>
    <cellStyle name="Текст предупреждения 4" xfId="1235" xr:uid="{00000000-0005-0000-0000-0000D0040000}"/>
    <cellStyle name="Текст предупреждения 4 2" xfId="1236" xr:uid="{00000000-0005-0000-0000-0000D1040000}"/>
    <cellStyle name="Текст предупреждения 4 3" xfId="1237" xr:uid="{00000000-0005-0000-0000-0000D2040000}"/>
    <cellStyle name="Текст предупреждения 4 4" xfId="1238" xr:uid="{00000000-0005-0000-0000-0000D3040000}"/>
    <cellStyle name="Текст предупреждения 5" xfId="1239" xr:uid="{00000000-0005-0000-0000-0000D4040000}"/>
    <cellStyle name="Текст предупреждения 5 2" xfId="1240" xr:uid="{00000000-0005-0000-0000-0000D5040000}"/>
    <cellStyle name="Текст предупреждения 5 3" xfId="1241" xr:uid="{00000000-0005-0000-0000-0000D6040000}"/>
    <cellStyle name="Текст предупреждения 6" xfId="1242" xr:uid="{00000000-0005-0000-0000-0000D7040000}"/>
    <cellStyle name="Текст предупреждения 6 2" xfId="1243" xr:uid="{00000000-0005-0000-0000-0000D8040000}"/>
    <cellStyle name="Текст предупреждения 6 3" xfId="1244" xr:uid="{00000000-0005-0000-0000-0000D9040000}"/>
    <cellStyle name="Текст предупреждения 7" xfId="1245" xr:uid="{00000000-0005-0000-0000-0000DA040000}"/>
    <cellStyle name="Текст предупреждения 7 2" xfId="1246" xr:uid="{00000000-0005-0000-0000-0000DB040000}"/>
    <cellStyle name="Текст предупреждения 7 3" xfId="1247" xr:uid="{00000000-0005-0000-0000-0000DC040000}"/>
    <cellStyle name="Текст предупреждения 8" xfId="1248" xr:uid="{00000000-0005-0000-0000-0000DD040000}"/>
    <cellStyle name="Текст предупреждения 8 2" xfId="1249" xr:uid="{00000000-0005-0000-0000-0000DE040000}"/>
    <cellStyle name="Текст предупреждения 8 3" xfId="1250" xr:uid="{00000000-0005-0000-0000-0000DF040000}"/>
    <cellStyle name="Текст предупреждения 9" xfId="1251" xr:uid="{00000000-0005-0000-0000-0000E0040000}"/>
    <cellStyle name="Текст предупреждения 9 2" xfId="1252" xr:uid="{00000000-0005-0000-0000-0000E1040000}"/>
    <cellStyle name="Текст предупреждения 9 3" xfId="1253" xr:uid="{00000000-0005-0000-0000-0000E2040000}"/>
    <cellStyle name="Финансовый 10" xfId="1254" xr:uid="{00000000-0005-0000-0000-0000E3040000}"/>
    <cellStyle name="Финансовый 10 2" xfId="1255" xr:uid="{00000000-0005-0000-0000-0000E4040000}"/>
    <cellStyle name="Финансовый 11" xfId="1256" xr:uid="{00000000-0005-0000-0000-0000E5040000}"/>
    <cellStyle name="Финансовый 12" xfId="1257" xr:uid="{00000000-0005-0000-0000-0000E6040000}"/>
    <cellStyle name="Финансовый 12 2" xfId="1258" xr:uid="{00000000-0005-0000-0000-0000E7040000}"/>
    <cellStyle name="Финансовый 12 3" xfId="1259" xr:uid="{00000000-0005-0000-0000-0000E8040000}"/>
    <cellStyle name="Финансовый 13" xfId="1260" xr:uid="{00000000-0005-0000-0000-0000E9040000}"/>
    <cellStyle name="Финансовый 14" xfId="1261" xr:uid="{00000000-0005-0000-0000-0000EA040000}"/>
    <cellStyle name="Финансовый 15" xfId="1262" xr:uid="{00000000-0005-0000-0000-0000EB040000}"/>
    <cellStyle name="Финансовый 16" xfId="1263" xr:uid="{00000000-0005-0000-0000-0000EC040000}"/>
    <cellStyle name="Финансовый 17" xfId="1264" xr:uid="{00000000-0005-0000-0000-0000ED040000}"/>
    <cellStyle name="Финансовый 19" xfId="42" xr:uid="{00000000-0005-0000-0000-0000EE040000}"/>
    <cellStyle name="Финансовый 2" xfId="44" xr:uid="{00000000-0005-0000-0000-0000EF040000}"/>
    <cellStyle name="Финансовый 2 2" xfId="1265" xr:uid="{00000000-0005-0000-0000-0000F0040000}"/>
    <cellStyle name="Финансовый 2 2 2" xfId="1266" xr:uid="{00000000-0005-0000-0000-0000F1040000}"/>
    <cellStyle name="Финансовый 2 3" xfId="1267" xr:uid="{00000000-0005-0000-0000-0000F2040000}"/>
    <cellStyle name="Финансовый 2 4" xfId="1268" xr:uid="{00000000-0005-0000-0000-0000F3040000}"/>
    <cellStyle name="Финансовый 2 5" xfId="1269" xr:uid="{00000000-0005-0000-0000-0000F4040000}"/>
    <cellStyle name="Финансовый 3" xfId="1270" xr:uid="{00000000-0005-0000-0000-0000F5040000}"/>
    <cellStyle name="Финансовый 3 2" xfId="1271" xr:uid="{00000000-0005-0000-0000-0000F6040000}"/>
    <cellStyle name="Финансовый 3 3" xfId="1272" xr:uid="{00000000-0005-0000-0000-0000F7040000}"/>
    <cellStyle name="Финансовый 4" xfId="1273" xr:uid="{00000000-0005-0000-0000-0000F8040000}"/>
    <cellStyle name="Финансовый 4 2" xfId="1274" xr:uid="{00000000-0005-0000-0000-0000F9040000}"/>
    <cellStyle name="Финансовый 4 3" xfId="1275" xr:uid="{00000000-0005-0000-0000-0000FA040000}"/>
    <cellStyle name="Финансовый 5" xfId="1276" xr:uid="{00000000-0005-0000-0000-0000FB040000}"/>
    <cellStyle name="Финансовый 5 2" xfId="1277" xr:uid="{00000000-0005-0000-0000-0000FC040000}"/>
    <cellStyle name="Финансовый 5 3" xfId="1278" xr:uid="{00000000-0005-0000-0000-0000FD040000}"/>
    <cellStyle name="Финансовый 6" xfId="1279" xr:uid="{00000000-0005-0000-0000-0000FE040000}"/>
    <cellStyle name="Финансовый 6 2" xfId="1280" xr:uid="{00000000-0005-0000-0000-0000FF040000}"/>
    <cellStyle name="Финансовый 6 3" xfId="1281" xr:uid="{00000000-0005-0000-0000-000000050000}"/>
    <cellStyle name="Финансовый 7" xfId="1282" xr:uid="{00000000-0005-0000-0000-000001050000}"/>
    <cellStyle name="Финансовый 7 2" xfId="1283" xr:uid="{00000000-0005-0000-0000-000002050000}"/>
    <cellStyle name="Финансовый 7 3" xfId="1284" xr:uid="{00000000-0005-0000-0000-000003050000}"/>
    <cellStyle name="Финансовый 8" xfId="1285" xr:uid="{00000000-0005-0000-0000-000004050000}"/>
    <cellStyle name="Финансовый 8 2" xfId="1286" xr:uid="{00000000-0005-0000-0000-000005050000}"/>
    <cellStyle name="Финансовый 8 3" xfId="1287" xr:uid="{00000000-0005-0000-0000-000006050000}"/>
    <cellStyle name="Финансовый 9" xfId="1288" xr:uid="{00000000-0005-0000-0000-000007050000}"/>
    <cellStyle name="Финансовый 9 2" xfId="1289" xr:uid="{00000000-0005-0000-0000-000008050000}"/>
    <cellStyle name="Финансовый 9 3" xfId="1290" xr:uid="{00000000-0005-0000-0000-000009050000}"/>
    <cellStyle name="Хороший" xfId="41" builtinId="26" customBuiltin="1"/>
    <cellStyle name="Хороший 2" xfId="1291" xr:uid="{00000000-0005-0000-0000-00000B050000}"/>
    <cellStyle name="Хороший 3" xfId="1292" xr:uid="{00000000-0005-0000-0000-00000C050000}"/>
    <cellStyle name="Хороший 3 2" xfId="1293" xr:uid="{00000000-0005-0000-0000-00000D050000}"/>
    <cellStyle name="Хороший 4" xfId="1294" xr:uid="{00000000-0005-0000-0000-00000E050000}"/>
    <cellStyle name="Хороший 4 2" xfId="1295" xr:uid="{00000000-0005-0000-0000-00000F050000}"/>
    <cellStyle name="Хороший 5" xfId="1296" xr:uid="{00000000-0005-0000-0000-000010050000}"/>
    <cellStyle name="Хороший 6" xfId="1297" xr:uid="{00000000-0005-0000-0000-000011050000}"/>
    <cellStyle name="Хороший 7" xfId="1298" xr:uid="{00000000-0005-0000-0000-000012050000}"/>
    <cellStyle name="ጀ" xfId="1299" xr:uid="{00000000-0005-0000-0000-000013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tabSelected="1" topLeftCell="B129" zoomScaleNormal="100" workbookViewId="0">
      <selection activeCell="D133" sqref="D133"/>
    </sheetView>
  </sheetViews>
  <sheetFormatPr defaultRowHeight="15" x14ac:dyDescent="0.25"/>
  <cols>
    <col min="1" max="1" width="0.28515625" customWidth="1"/>
    <col min="2" max="2" width="61" style="10" customWidth="1"/>
    <col min="3" max="3" width="32" customWidth="1"/>
    <col min="4" max="4" width="45.7109375" customWidth="1"/>
    <col min="5" max="5" width="32" customWidth="1"/>
    <col min="6" max="6" width="9.85546875" style="3" hidden="1" customWidth="1"/>
    <col min="7" max="7" width="18" style="3" customWidth="1"/>
    <col min="8" max="8" width="17.7109375" style="3" customWidth="1"/>
    <col min="9" max="9" width="15.28515625" style="72" hidden="1" customWidth="1"/>
    <col min="10" max="10" width="17.28515625" style="3" customWidth="1"/>
    <col min="11" max="11" width="15.28515625" style="3" customWidth="1"/>
    <col min="12" max="12" width="22" style="3" customWidth="1"/>
    <col min="13" max="13" width="22.85546875" style="3" customWidth="1"/>
  </cols>
  <sheetData>
    <row r="1" spans="1:13" ht="25.5" x14ac:dyDescent="0.35">
      <c r="A1" s="123" t="s">
        <v>169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23.4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s="1" customFormat="1" ht="18.75" hidden="1" x14ac:dyDescent="0.3">
      <c r="H3" s="11"/>
      <c r="I3" s="63"/>
      <c r="J3" s="11"/>
      <c r="M3" s="19"/>
    </row>
    <row r="4" spans="1:13" s="1" customFormat="1" ht="18.75" hidden="1" x14ac:dyDescent="0.3">
      <c r="H4" s="6"/>
      <c r="I4" s="64"/>
      <c r="J4" s="6"/>
      <c r="L4" s="12"/>
      <c r="M4" s="7"/>
    </row>
    <row r="5" spans="1:13" s="1" customFormat="1" ht="18.75" hidden="1" x14ac:dyDescent="0.3">
      <c r="B5" s="18"/>
      <c r="E5" s="127"/>
      <c r="F5" s="127"/>
      <c r="G5" s="127"/>
      <c r="H5" s="18"/>
      <c r="I5" s="65"/>
      <c r="J5" s="18"/>
      <c r="L5" s="17"/>
      <c r="M5" s="8"/>
    </row>
    <row r="6" spans="1:13" s="1" customFormat="1" ht="18.75" hidden="1" x14ac:dyDescent="0.3">
      <c r="A6" s="11"/>
      <c r="B6" s="18"/>
      <c r="C6" s="11"/>
      <c r="D6" s="11"/>
      <c r="E6" s="11"/>
      <c r="F6" s="11"/>
      <c r="G6" s="11"/>
      <c r="H6" s="11"/>
      <c r="I6" s="63"/>
      <c r="J6" s="11"/>
      <c r="L6" s="13"/>
      <c r="M6" s="8"/>
    </row>
    <row r="7" spans="1:13" s="1" customFormat="1" ht="18.75" x14ac:dyDescent="0.3">
      <c r="A7" s="16" t="s">
        <v>0</v>
      </c>
      <c r="B7" s="14"/>
      <c r="C7" s="128" t="s">
        <v>302</v>
      </c>
      <c r="D7" s="128"/>
      <c r="E7" s="128"/>
      <c r="F7" s="128"/>
      <c r="G7" s="128"/>
      <c r="H7" s="128"/>
      <c r="I7" s="128"/>
      <c r="J7" s="128"/>
      <c r="K7" s="128"/>
      <c r="L7" s="13"/>
      <c r="M7" s="8"/>
    </row>
    <row r="8" spans="1:13" s="1" customFormat="1" ht="18.75" x14ac:dyDescent="0.3">
      <c r="A8" s="16" t="s">
        <v>4</v>
      </c>
      <c r="B8" s="14"/>
      <c r="C8" s="128" t="s">
        <v>170</v>
      </c>
      <c r="D8" s="128"/>
      <c r="E8" s="128"/>
      <c r="F8" s="128"/>
      <c r="G8" s="128"/>
      <c r="H8" s="128"/>
      <c r="I8" s="128"/>
      <c r="J8" s="128"/>
      <c r="K8" s="128"/>
      <c r="L8" s="13"/>
      <c r="M8" s="8"/>
    </row>
    <row r="9" spans="1:13" s="1" customFormat="1" ht="19.5" thickBot="1" x14ac:dyDescent="0.35">
      <c r="A9" s="16" t="s">
        <v>3</v>
      </c>
      <c r="B9" s="15"/>
      <c r="C9" s="125" t="s">
        <v>314</v>
      </c>
      <c r="D9" s="125"/>
      <c r="E9" s="125"/>
      <c r="F9" s="125"/>
      <c r="G9" s="125"/>
      <c r="H9" s="125"/>
      <c r="I9" s="125"/>
      <c r="J9" s="125"/>
      <c r="K9" s="125"/>
      <c r="L9" s="17"/>
      <c r="M9" s="9"/>
    </row>
    <row r="10" spans="1:13" ht="20.25" x14ac:dyDescent="0.25">
      <c r="A10" s="10"/>
      <c r="C10" s="10"/>
      <c r="D10" s="10"/>
      <c r="E10" s="2"/>
      <c r="F10" s="5"/>
      <c r="G10" s="5"/>
      <c r="H10" s="5"/>
      <c r="I10" s="66"/>
      <c r="J10" s="5"/>
      <c r="K10" s="4"/>
      <c r="L10" s="4"/>
      <c r="M10" s="4"/>
    </row>
    <row r="11" spans="1:13" ht="15.75" x14ac:dyDescent="0.25">
      <c r="A11" s="120" t="s">
        <v>1</v>
      </c>
      <c r="B11" s="126" t="s">
        <v>9</v>
      </c>
      <c r="C11" s="121" t="s">
        <v>8</v>
      </c>
      <c r="D11" s="121"/>
      <c r="E11" s="120" t="s">
        <v>10</v>
      </c>
      <c r="F11" s="120" t="s">
        <v>2</v>
      </c>
      <c r="G11" s="120" t="s">
        <v>381</v>
      </c>
      <c r="H11" s="120" t="s">
        <v>382</v>
      </c>
      <c r="I11" s="67"/>
      <c r="J11" s="120" t="s">
        <v>383</v>
      </c>
      <c r="K11" s="120" t="s">
        <v>5</v>
      </c>
      <c r="L11" s="120"/>
      <c r="M11" s="120"/>
    </row>
    <row r="12" spans="1:13" ht="15.75" x14ac:dyDescent="0.25">
      <c r="A12" s="120"/>
      <c r="B12" s="126"/>
      <c r="C12" s="121"/>
      <c r="D12" s="121"/>
      <c r="E12" s="120"/>
      <c r="F12" s="120"/>
      <c r="G12" s="120"/>
      <c r="H12" s="120"/>
      <c r="I12" s="67"/>
      <c r="J12" s="120"/>
      <c r="K12" s="120"/>
      <c r="L12" s="120"/>
      <c r="M12" s="120"/>
    </row>
    <row r="13" spans="1:13" ht="15.75" x14ac:dyDescent="0.25">
      <c r="A13" s="120"/>
      <c r="B13" s="126"/>
      <c r="C13" s="121"/>
      <c r="D13" s="121"/>
      <c r="E13" s="120"/>
      <c r="F13" s="120"/>
      <c r="G13" s="120"/>
      <c r="H13" s="120"/>
      <c r="I13" s="67"/>
      <c r="J13" s="120"/>
      <c r="K13" s="120"/>
      <c r="L13" s="120"/>
      <c r="M13" s="120"/>
    </row>
    <row r="14" spans="1:13" ht="15.75" x14ac:dyDescent="0.25">
      <c r="A14" s="120"/>
      <c r="B14" s="126"/>
      <c r="C14" s="120" t="s">
        <v>7</v>
      </c>
      <c r="D14" s="120" t="s">
        <v>6</v>
      </c>
      <c r="E14" s="120"/>
      <c r="F14" s="120"/>
      <c r="G14" s="120"/>
      <c r="H14" s="120"/>
      <c r="I14" s="67"/>
      <c r="J14" s="120"/>
      <c r="K14" s="120" t="s">
        <v>384</v>
      </c>
      <c r="L14" s="120" t="s">
        <v>385</v>
      </c>
      <c r="M14" s="120" t="s">
        <v>386</v>
      </c>
    </row>
    <row r="15" spans="1:13" ht="15.75" x14ac:dyDescent="0.25">
      <c r="A15" s="120"/>
      <c r="B15" s="126"/>
      <c r="C15" s="120"/>
      <c r="D15" s="120"/>
      <c r="E15" s="120"/>
      <c r="F15" s="120"/>
      <c r="G15" s="120"/>
      <c r="H15" s="120"/>
      <c r="I15" s="67"/>
      <c r="J15" s="120"/>
      <c r="K15" s="120"/>
      <c r="L15" s="120"/>
      <c r="M15" s="120"/>
    </row>
    <row r="16" spans="1:13" ht="15.75" x14ac:dyDescent="0.25">
      <c r="A16" s="120"/>
      <c r="B16" s="126"/>
      <c r="C16" s="120"/>
      <c r="D16" s="120"/>
      <c r="E16" s="120"/>
      <c r="F16" s="120"/>
      <c r="G16" s="120"/>
      <c r="H16" s="120"/>
      <c r="I16" s="67"/>
      <c r="J16" s="120"/>
      <c r="K16" s="120"/>
      <c r="L16" s="120"/>
      <c r="M16" s="120"/>
    </row>
    <row r="17" spans="1:13" ht="53.45" customHeight="1" x14ac:dyDescent="0.25">
      <c r="A17" s="120"/>
      <c r="B17" s="126"/>
      <c r="C17" s="120"/>
      <c r="D17" s="120"/>
      <c r="E17" s="120"/>
      <c r="F17" s="120"/>
      <c r="G17" s="120"/>
      <c r="H17" s="120"/>
      <c r="I17" s="67"/>
      <c r="J17" s="120"/>
      <c r="K17" s="120"/>
      <c r="L17" s="120"/>
      <c r="M17" s="120"/>
    </row>
    <row r="18" spans="1:13" ht="15.75" x14ac:dyDescent="0.25">
      <c r="A18" s="21">
        <v>1</v>
      </c>
      <c r="B18" s="34">
        <v>2</v>
      </c>
      <c r="C18" s="21">
        <v>3</v>
      </c>
      <c r="D18" s="21">
        <v>4</v>
      </c>
      <c r="E18" s="21">
        <v>5</v>
      </c>
      <c r="F18" s="21">
        <v>6</v>
      </c>
      <c r="G18" s="21">
        <v>7</v>
      </c>
      <c r="H18" s="21">
        <v>8</v>
      </c>
      <c r="I18" s="68"/>
      <c r="J18" s="21">
        <v>9</v>
      </c>
      <c r="K18" s="21">
        <v>10</v>
      </c>
      <c r="L18" s="21">
        <v>11</v>
      </c>
      <c r="M18" s="21">
        <v>12</v>
      </c>
    </row>
    <row r="19" spans="1:13" s="32" customFormat="1" ht="39" customHeight="1" x14ac:dyDescent="0.25">
      <c r="A19" s="30" t="s">
        <v>59</v>
      </c>
      <c r="B19" s="81" t="s">
        <v>278</v>
      </c>
      <c r="C19" s="82"/>
      <c r="D19" s="83" t="s">
        <v>52</v>
      </c>
      <c r="E19" s="84"/>
      <c r="F19" s="85" t="s">
        <v>48</v>
      </c>
      <c r="G19" s="69">
        <v>1454000</v>
      </c>
      <c r="H19" s="69">
        <v>1074196.3289999999</v>
      </c>
      <c r="I19" s="69"/>
      <c r="J19" s="69">
        <v>1350000</v>
      </c>
      <c r="K19" s="69">
        <v>1583300</v>
      </c>
      <c r="L19" s="69">
        <v>1700460</v>
      </c>
      <c r="M19" s="69">
        <v>1849535</v>
      </c>
    </row>
    <row r="20" spans="1:13" s="32" customFormat="1" ht="31.15" customHeight="1" x14ac:dyDescent="0.25">
      <c r="A20" s="30"/>
      <c r="B20" s="35"/>
      <c r="C20" s="31" t="s">
        <v>171</v>
      </c>
      <c r="D20" s="103" t="s">
        <v>53</v>
      </c>
      <c r="E20" s="30"/>
      <c r="F20" s="28" t="s">
        <v>15</v>
      </c>
      <c r="G20" s="29">
        <v>1454000</v>
      </c>
      <c r="H20" s="29">
        <v>1074196.3289999999</v>
      </c>
      <c r="I20" s="69"/>
      <c r="J20" s="29">
        <v>1350000</v>
      </c>
      <c r="K20" s="29">
        <f>K21+K22+K23+K24+K25+K26+K27</f>
        <v>1583300</v>
      </c>
      <c r="L20" s="29">
        <f>L21+L22+L23+L24+L25+L26+L27</f>
        <v>1700460</v>
      </c>
      <c r="M20" s="29">
        <f>M21+M22+M23+M24+M25+M26+M27</f>
        <v>1849535</v>
      </c>
    </row>
    <row r="21" spans="1:13" ht="93" customHeight="1" x14ac:dyDescent="0.25">
      <c r="A21" s="26" t="s">
        <v>60</v>
      </c>
      <c r="B21" s="34" t="s">
        <v>172</v>
      </c>
      <c r="C21" s="24" t="s">
        <v>173</v>
      </c>
      <c r="D21" s="22" t="s">
        <v>53</v>
      </c>
      <c r="E21" s="26" t="s">
        <v>11</v>
      </c>
      <c r="F21" s="23" t="s">
        <v>12</v>
      </c>
      <c r="G21" s="20">
        <v>1059943</v>
      </c>
      <c r="H21" s="20">
        <v>909453.27800000005</v>
      </c>
      <c r="I21" s="117">
        <f>H21/H20*100</f>
        <v>84.66359951598757</v>
      </c>
      <c r="J21" s="20">
        <v>1152000</v>
      </c>
      <c r="K21" s="20">
        <v>1364696</v>
      </c>
      <c r="L21" s="20">
        <v>1459104</v>
      </c>
      <c r="M21" s="20">
        <v>1587460</v>
      </c>
    </row>
    <row r="22" spans="1:13" ht="127.5" customHeight="1" x14ac:dyDescent="0.25">
      <c r="A22" s="25" t="s">
        <v>61</v>
      </c>
      <c r="B22" s="22" t="s">
        <v>174</v>
      </c>
      <c r="C22" s="23" t="s">
        <v>175</v>
      </c>
      <c r="D22" s="22" t="s">
        <v>53</v>
      </c>
      <c r="E22" s="22" t="s">
        <v>11</v>
      </c>
      <c r="F22" s="23" t="s">
        <v>12</v>
      </c>
      <c r="G22" s="20">
        <v>4000</v>
      </c>
      <c r="H22" s="20">
        <v>5410.335</v>
      </c>
      <c r="I22" s="117">
        <f>H22/H20*100</f>
        <v>0.50366351605731474</v>
      </c>
      <c r="J22" s="20">
        <v>6000</v>
      </c>
      <c r="K22" s="20">
        <v>6100</v>
      </c>
      <c r="L22" s="20">
        <v>6800</v>
      </c>
      <c r="M22" s="20">
        <v>7400</v>
      </c>
    </row>
    <row r="23" spans="1:13" ht="56.25" customHeight="1" x14ac:dyDescent="0.25">
      <c r="A23" s="26" t="s">
        <v>62</v>
      </c>
      <c r="B23" s="36" t="s">
        <v>176</v>
      </c>
      <c r="C23" s="24" t="s">
        <v>177</v>
      </c>
      <c r="D23" s="22" t="s">
        <v>53</v>
      </c>
      <c r="E23" s="26" t="s">
        <v>11</v>
      </c>
      <c r="F23" s="23" t="s">
        <v>12</v>
      </c>
      <c r="G23" s="20">
        <v>12000</v>
      </c>
      <c r="H23" s="20">
        <v>24113.954000000002</v>
      </c>
      <c r="I23" s="117">
        <f>H23/H20*100</f>
        <v>2.2448367536731735</v>
      </c>
      <c r="J23" s="20">
        <v>26000</v>
      </c>
      <c r="K23" s="20">
        <v>27600</v>
      </c>
      <c r="L23" s="20">
        <v>30600</v>
      </c>
      <c r="M23" s="20">
        <v>33300</v>
      </c>
    </row>
    <row r="24" spans="1:13" ht="101.25" customHeight="1" x14ac:dyDescent="0.25">
      <c r="A24" s="26" t="s">
        <v>63</v>
      </c>
      <c r="B24" s="34" t="s">
        <v>178</v>
      </c>
      <c r="C24" s="24" t="s">
        <v>179</v>
      </c>
      <c r="D24" s="22" t="s">
        <v>53</v>
      </c>
      <c r="E24" s="26" t="s">
        <v>11</v>
      </c>
      <c r="F24" s="23" t="s">
        <v>12</v>
      </c>
      <c r="G24" s="20">
        <v>65938</v>
      </c>
      <c r="H24" s="20">
        <v>44297.875</v>
      </c>
      <c r="I24" s="117">
        <f>H24/H20*100</f>
        <v>4.1238155264632264</v>
      </c>
      <c r="J24" s="20">
        <v>60000</v>
      </c>
      <c r="K24" s="20">
        <v>60904</v>
      </c>
      <c r="L24" s="20">
        <v>66156</v>
      </c>
      <c r="M24" s="20">
        <v>71575</v>
      </c>
    </row>
    <row r="25" spans="1:13" ht="112.9" customHeight="1" x14ac:dyDescent="0.25">
      <c r="A25" s="26"/>
      <c r="B25" s="34" t="s">
        <v>303</v>
      </c>
      <c r="C25" s="24" t="s">
        <v>305</v>
      </c>
      <c r="D25" s="22" t="s">
        <v>53</v>
      </c>
      <c r="E25" s="26" t="s">
        <v>11</v>
      </c>
      <c r="F25" s="23"/>
      <c r="G25" s="20">
        <v>60119</v>
      </c>
      <c r="H25" s="20">
        <v>14002.624</v>
      </c>
      <c r="I25" s="117"/>
      <c r="J25" s="20">
        <v>16000</v>
      </c>
      <c r="K25" s="20">
        <v>16800</v>
      </c>
      <c r="L25" s="20">
        <v>18700</v>
      </c>
      <c r="M25" s="20">
        <v>20400</v>
      </c>
    </row>
    <row r="26" spans="1:13" ht="70.900000000000006" customHeight="1" x14ac:dyDescent="0.25">
      <c r="A26" s="26"/>
      <c r="B26" s="34" t="s">
        <v>354</v>
      </c>
      <c r="C26" s="24" t="s">
        <v>347</v>
      </c>
      <c r="D26" s="22" t="s">
        <v>53</v>
      </c>
      <c r="E26" s="26" t="s">
        <v>11</v>
      </c>
      <c r="F26" s="23"/>
      <c r="G26" s="116">
        <v>30000</v>
      </c>
      <c r="H26" s="20">
        <v>12214.496999999999</v>
      </c>
      <c r="I26" s="117"/>
      <c r="J26" s="20">
        <v>20000</v>
      </c>
      <c r="K26" s="20">
        <v>18400</v>
      </c>
      <c r="L26" s="20">
        <v>20400</v>
      </c>
      <c r="M26" s="20">
        <v>22200</v>
      </c>
    </row>
    <row r="27" spans="1:13" ht="101.25" customHeight="1" x14ac:dyDescent="0.25">
      <c r="A27" s="26"/>
      <c r="B27" s="34" t="s">
        <v>356</v>
      </c>
      <c r="C27" s="24" t="s">
        <v>355</v>
      </c>
      <c r="D27" s="22" t="s">
        <v>53</v>
      </c>
      <c r="E27" s="26" t="s">
        <v>11</v>
      </c>
      <c r="F27" s="23"/>
      <c r="G27" s="116">
        <v>222000</v>
      </c>
      <c r="H27" s="20">
        <v>64703.760999999999</v>
      </c>
      <c r="I27" s="117"/>
      <c r="J27" s="20">
        <v>70000</v>
      </c>
      <c r="K27" s="20">
        <v>88800</v>
      </c>
      <c r="L27" s="20">
        <v>98700</v>
      </c>
      <c r="M27" s="20">
        <v>107200</v>
      </c>
    </row>
    <row r="28" spans="1:13" s="32" customFormat="1" ht="49.5" customHeight="1" x14ac:dyDescent="0.25">
      <c r="A28" s="30"/>
      <c r="B28" s="86" t="s">
        <v>180</v>
      </c>
      <c r="C28" s="82"/>
      <c r="D28" s="83"/>
      <c r="E28" s="84"/>
      <c r="F28" s="85"/>
      <c r="G28" s="69">
        <f>G29</f>
        <v>64527</v>
      </c>
      <c r="H28" s="69">
        <f>H29</f>
        <v>56253.442000000003</v>
      </c>
      <c r="I28" s="69"/>
      <c r="J28" s="69">
        <v>67000</v>
      </c>
      <c r="K28" s="69">
        <v>66618</v>
      </c>
      <c r="L28" s="69">
        <v>71540</v>
      </c>
      <c r="M28" s="69">
        <v>75586</v>
      </c>
    </row>
    <row r="29" spans="1:13" ht="63.6" customHeight="1" x14ac:dyDescent="0.25">
      <c r="A29" s="26" t="s">
        <v>64</v>
      </c>
      <c r="B29" s="36"/>
      <c r="C29" s="61" t="s">
        <v>369</v>
      </c>
      <c r="D29" s="61" t="s">
        <v>181</v>
      </c>
      <c r="E29" s="61"/>
      <c r="F29" s="61"/>
      <c r="G29" s="77">
        <f>G30+G31+G32+G33</f>
        <v>64527</v>
      </c>
      <c r="H29" s="77">
        <f>H30+H31+H32+H33</f>
        <v>56253.442000000003</v>
      </c>
      <c r="I29" s="78"/>
      <c r="J29" s="79">
        <v>67000</v>
      </c>
      <c r="K29" s="29">
        <f>K30+K31+K32+K33</f>
        <v>66618</v>
      </c>
      <c r="L29" s="29">
        <f>L30+L31+L32+L33</f>
        <v>71540</v>
      </c>
      <c r="M29" s="29">
        <f>M30+M31+M32+M33</f>
        <v>75586</v>
      </c>
    </row>
    <row r="30" spans="1:13" ht="121.15" customHeight="1" x14ac:dyDescent="0.25">
      <c r="A30" s="26" t="s">
        <v>65</v>
      </c>
      <c r="B30" s="93" t="s">
        <v>182</v>
      </c>
      <c r="C30" s="94" t="s">
        <v>370</v>
      </c>
      <c r="D30" s="94" t="s">
        <v>181</v>
      </c>
      <c r="E30" s="26" t="s">
        <v>11</v>
      </c>
      <c r="F30" s="94"/>
      <c r="G30" s="92">
        <v>32210</v>
      </c>
      <c r="H30" s="20">
        <v>29126.882000000001</v>
      </c>
      <c r="I30" s="70">
        <f>H30/H29*100</f>
        <v>51.777955204945499</v>
      </c>
      <c r="J30" s="20">
        <v>34650</v>
      </c>
      <c r="K30" s="20">
        <v>34840</v>
      </c>
      <c r="L30" s="20">
        <v>37400</v>
      </c>
      <c r="M30" s="20">
        <v>39989</v>
      </c>
    </row>
    <row r="31" spans="1:13" ht="135.75" customHeight="1" x14ac:dyDescent="0.25">
      <c r="A31" s="26" t="s">
        <v>66</v>
      </c>
      <c r="B31" s="34" t="s">
        <v>183</v>
      </c>
      <c r="C31" s="24" t="s">
        <v>371</v>
      </c>
      <c r="D31" s="22" t="s">
        <v>181</v>
      </c>
      <c r="E31" s="26" t="s">
        <v>11</v>
      </c>
      <c r="F31" s="23" t="s">
        <v>12</v>
      </c>
      <c r="G31" s="20">
        <v>182</v>
      </c>
      <c r="H31" s="20">
        <v>168.13300000000001</v>
      </c>
      <c r="I31" s="70">
        <f>H31/H29*100</f>
        <v>0.29888482201675765</v>
      </c>
      <c r="J31" s="20">
        <v>170</v>
      </c>
      <c r="K31" s="20">
        <v>160</v>
      </c>
      <c r="L31" s="20">
        <v>164</v>
      </c>
      <c r="M31" s="20">
        <v>181</v>
      </c>
    </row>
    <row r="32" spans="1:13" ht="126.6" customHeight="1" x14ac:dyDescent="0.25">
      <c r="A32" s="25" t="s">
        <v>67</v>
      </c>
      <c r="B32" s="22" t="s">
        <v>184</v>
      </c>
      <c r="C32" s="23" t="s">
        <v>372</v>
      </c>
      <c r="D32" s="22" t="s">
        <v>181</v>
      </c>
      <c r="E32" s="26" t="s">
        <v>11</v>
      </c>
      <c r="F32" s="23" t="s">
        <v>12</v>
      </c>
      <c r="G32" s="20">
        <v>35705</v>
      </c>
      <c r="H32" s="20">
        <v>30199.88</v>
      </c>
      <c r="I32" s="70">
        <f>H32/H29*100</f>
        <v>53.68539048686123</v>
      </c>
      <c r="J32" s="20">
        <v>35000</v>
      </c>
      <c r="K32" s="20">
        <v>35148</v>
      </c>
      <c r="L32" s="20">
        <v>37487</v>
      </c>
      <c r="M32" s="20">
        <v>39150</v>
      </c>
    </row>
    <row r="33" spans="1:13" ht="128.44999999999999" customHeight="1" x14ac:dyDescent="0.25">
      <c r="A33" s="26" t="s">
        <v>68</v>
      </c>
      <c r="B33" s="34" t="s">
        <v>185</v>
      </c>
      <c r="C33" s="24" t="s">
        <v>373</v>
      </c>
      <c r="D33" s="22" t="s">
        <v>181</v>
      </c>
      <c r="E33" s="26" t="s">
        <v>11</v>
      </c>
      <c r="F33" s="23" t="s">
        <v>12</v>
      </c>
      <c r="G33" s="20">
        <v>-3570</v>
      </c>
      <c r="H33" s="20">
        <v>-3241.453</v>
      </c>
      <c r="I33" s="70">
        <f>H33/H29*100</f>
        <v>-5.7622305138234919</v>
      </c>
      <c r="J33" s="20">
        <v>-2820</v>
      </c>
      <c r="K33" s="20">
        <v>-3530</v>
      </c>
      <c r="L33" s="20">
        <v>-3511</v>
      </c>
      <c r="M33" s="20">
        <v>-3734</v>
      </c>
    </row>
    <row r="34" spans="1:13" s="32" customFormat="1" ht="32.450000000000003" customHeight="1" x14ac:dyDescent="0.25">
      <c r="A34" s="30" t="s">
        <v>69</v>
      </c>
      <c r="B34" s="87" t="s">
        <v>186</v>
      </c>
      <c r="C34" s="87"/>
      <c r="D34" s="87"/>
      <c r="E34" s="87"/>
      <c r="F34" s="87"/>
      <c r="G34" s="78">
        <v>129700</v>
      </c>
      <c r="H34" s="69">
        <v>164259.02100000001</v>
      </c>
      <c r="I34" s="69"/>
      <c r="J34" s="69">
        <v>168178</v>
      </c>
      <c r="K34" s="69">
        <f>K35+K38+K43</f>
        <v>199512</v>
      </c>
      <c r="L34" s="69">
        <f>L35+L38+L43</f>
        <v>225840</v>
      </c>
      <c r="M34" s="69">
        <f>M35+M38+M43+M41</f>
        <v>267300</v>
      </c>
    </row>
    <row r="35" spans="1:13" ht="55.9" customHeight="1" x14ac:dyDescent="0.25">
      <c r="A35" s="26" t="s">
        <v>70</v>
      </c>
      <c r="B35" s="36"/>
      <c r="C35" s="31" t="s">
        <v>209</v>
      </c>
      <c r="D35" s="27" t="s">
        <v>187</v>
      </c>
      <c r="E35" s="26"/>
      <c r="F35" s="23" t="s">
        <v>12</v>
      </c>
      <c r="G35" s="95">
        <v>120000</v>
      </c>
      <c r="H35" s="95">
        <v>151963.62599999999</v>
      </c>
      <c r="I35" s="96">
        <f>H35/H34*100</f>
        <v>92.514630292359996</v>
      </c>
      <c r="J35" s="95">
        <v>156000</v>
      </c>
      <c r="K35" s="95">
        <v>180490</v>
      </c>
      <c r="L35" s="95">
        <v>211900</v>
      </c>
      <c r="M35" s="95">
        <v>252000</v>
      </c>
    </row>
    <row r="36" spans="1:13" ht="44.45" customHeight="1" x14ac:dyDescent="0.25">
      <c r="A36" s="26" t="s">
        <v>71</v>
      </c>
      <c r="B36" s="36" t="s">
        <v>188</v>
      </c>
      <c r="C36" s="24" t="s">
        <v>374</v>
      </c>
      <c r="D36" s="22" t="s">
        <v>187</v>
      </c>
      <c r="E36" s="26" t="s">
        <v>11</v>
      </c>
      <c r="F36" s="23" t="s">
        <v>13</v>
      </c>
      <c r="G36" s="97">
        <v>100800</v>
      </c>
      <c r="H36" s="97">
        <v>131963.6</v>
      </c>
      <c r="I36" s="98">
        <f>H36/H35*100</f>
        <v>86.838938681286805</v>
      </c>
      <c r="J36" s="97">
        <v>136000</v>
      </c>
      <c r="K36" s="97">
        <v>158490</v>
      </c>
      <c r="L36" s="97">
        <v>184000</v>
      </c>
      <c r="M36" s="97">
        <v>219000</v>
      </c>
    </row>
    <row r="37" spans="1:13" ht="66.599999999999994" customHeight="1" x14ac:dyDescent="0.25">
      <c r="A37" s="26" t="s">
        <v>72</v>
      </c>
      <c r="B37" s="36" t="s">
        <v>189</v>
      </c>
      <c r="C37" s="24" t="s">
        <v>375</v>
      </c>
      <c r="D37" s="22" t="s">
        <v>187</v>
      </c>
      <c r="E37" s="26" t="s">
        <v>11</v>
      </c>
      <c r="F37" s="23" t="s">
        <v>13</v>
      </c>
      <c r="G37" s="97">
        <v>19200</v>
      </c>
      <c r="H37" s="97">
        <v>20000</v>
      </c>
      <c r="I37" s="98">
        <f>H37/H35*100</f>
        <v>13.161044209355733</v>
      </c>
      <c r="J37" s="97">
        <v>20000</v>
      </c>
      <c r="K37" s="97">
        <v>22000</v>
      </c>
      <c r="L37" s="97">
        <v>27900</v>
      </c>
      <c r="M37" s="97">
        <v>33000</v>
      </c>
    </row>
    <row r="38" spans="1:13" ht="66.599999999999994" customHeight="1" x14ac:dyDescent="0.25">
      <c r="A38" s="26"/>
      <c r="B38" s="36"/>
      <c r="C38" s="24"/>
      <c r="D38" s="118" t="s">
        <v>352</v>
      </c>
      <c r="E38" s="26" t="s">
        <v>11</v>
      </c>
      <c r="F38" s="23"/>
      <c r="G38" s="97">
        <v>700</v>
      </c>
      <c r="H38" s="95">
        <v>140</v>
      </c>
      <c r="I38" s="96"/>
      <c r="J38" s="95">
        <v>140</v>
      </c>
      <c r="K38" s="95">
        <v>311</v>
      </c>
      <c r="L38" s="95">
        <v>340</v>
      </c>
      <c r="M38" s="95">
        <v>300</v>
      </c>
    </row>
    <row r="39" spans="1:13" ht="42.6" customHeight="1" x14ac:dyDescent="0.25">
      <c r="A39" s="25" t="s">
        <v>73</v>
      </c>
      <c r="B39" s="22"/>
      <c r="C39" s="31" t="s">
        <v>208</v>
      </c>
      <c r="D39" s="62" t="s">
        <v>190</v>
      </c>
      <c r="E39" s="61"/>
      <c r="F39" s="61"/>
      <c r="G39" s="79">
        <v>0</v>
      </c>
      <c r="H39" s="79">
        <v>38.110999999999997</v>
      </c>
      <c r="I39" s="99">
        <f>H39/H34*100</f>
        <v>2.3201769843739659E-2</v>
      </c>
      <c r="J39" s="79">
        <v>38.1</v>
      </c>
      <c r="K39" s="95">
        <v>0</v>
      </c>
      <c r="L39" s="95">
        <f t="shared" ref="L39:M39" si="0">L40</f>
        <v>0</v>
      </c>
      <c r="M39" s="95">
        <f t="shared" si="0"/>
        <v>0</v>
      </c>
    </row>
    <row r="40" spans="1:13" ht="48" customHeight="1" x14ac:dyDescent="0.25">
      <c r="A40" s="26" t="s">
        <v>74</v>
      </c>
      <c r="B40" s="36" t="s">
        <v>190</v>
      </c>
      <c r="C40" s="24" t="s">
        <v>376</v>
      </c>
      <c r="D40" s="93" t="s">
        <v>190</v>
      </c>
      <c r="E40" s="26" t="s">
        <v>11</v>
      </c>
      <c r="F40" s="23" t="s">
        <v>13</v>
      </c>
      <c r="G40" s="97">
        <v>0</v>
      </c>
      <c r="H40" s="97">
        <v>38.110999999999997</v>
      </c>
      <c r="I40" s="98"/>
      <c r="J40" s="97">
        <v>38.1</v>
      </c>
      <c r="K40" s="97">
        <v>0</v>
      </c>
      <c r="L40" s="97">
        <v>0</v>
      </c>
      <c r="M40" s="97">
        <v>0</v>
      </c>
    </row>
    <row r="41" spans="1:13" ht="41.45" customHeight="1" x14ac:dyDescent="0.25">
      <c r="A41" s="26" t="s">
        <v>75</v>
      </c>
      <c r="B41" s="36"/>
      <c r="C41" s="61" t="s">
        <v>207</v>
      </c>
      <c r="D41" s="61" t="s">
        <v>191</v>
      </c>
      <c r="E41" s="61"/>
      <c r="F41" s="61"/>
      <c r="G41" s="79">
        <v>0</v>
      </c>
      <c r="H41" s="79">
        <v>0</v>
      </c>
      <c r="I41" s="100">
        <f>H41/H34*100</f>
        <v>0</v>
      </c>
      <c r="J41" s="101">
        <v>0</v>
      </c>
      <c r="K41" s="95">
        <v>0</v>
      </c>
      <c r="L41" s="95">
        <f t="shared" ref="L41:M41" si="1">L42</f>
        <v>0</v>
      </c>
      <c r="M41" s="95">
        <f t="shared" si="1"/>
        <v>200</v>
      </c>
    </row>
    <row r="42" spans="1:13" ht="39" customHeight="1" x14ac:dyDescent="0.25">
      <c r="A42" s="26" t="s">
        <v>76</v>
      </c>
      <c r="B42" s="94" t="s">
        <v>191</v>
      </c>
      <c r="C42" s="94" t="s">
        <v>192</v>
      </c>
      <c r="D42" s="94" t="s">
        <v>191</v>
      </c>
      <c r="E42" s="26" t="s">
        <v>11</v>
      </c>
      <c r="F42" s="94"/>
      <c r="G42" s="102">
        <v>0</v>
      </c>
      <c r="H42" s="97">
        <v>0</v>
      </c>
      <c r="I42" s="100"/>
      <c r="J42" s="97">
        <v>0</v>
      </c>
      <c r="K42" s="97">
        <v>0</v>
      </c>
      <c r="L42" s="97">
        <v>0</v>
      </c>
      <c r="M42" s="97">
        <v>200</v>
      </c>
    </row>
    <row r="43" spans="1:13" ht="49.15" customHeight="1" x14ac:dyDescent="0.25">
      <c r="A43" s="26" t="s">
        <v>77</v>
      </c>
      <c r="B43" s="36"/>
      <c r="C43" s="31" t="s">
        <v>206</v>
      </c>
      <c r="D43" s="61" t="s">
        <v>193</v>
      </c>
      <c r="E43" s="26"/>
      <c r="F43" s="61"/>
      <c r="G43" s="79">
        <v>9000</v>
      </c>
      <c r="H43" s="79">
        <v>12117.707</v>
      </c>
      <c r="I43" s="99"/>
      <c r="J43" s="79">
        <v>12000.9</v>
      </c>
      <c r="K43" s="95">
        <v>18711</v>
      </c>
      <c r="L43" s="95">
        <v>13600</v>
      </c>
      <c r="M43" s="95">
        <v>14800</v>
      </c>
    </row>
    <row r="44" spans="1:13" ht="49.9" customHeight="1" x14ac:dyDescent="0.25">
      <c r="A44" s="26" t="s">
        <v>78</v>
      </c>
      <c r="B44" s="36" t="s">
        <v>194</v>
      </c>
      <c r="C44" s="24" t="s">
        <v>377</v>
      </c>
      <c r="D44" s="94" t="s">
        <v>193</v>
      </c>
      <c r="E44" s="26" t="s">
        <v>11</v>
      </c>
      <c r="F44" s="23" t="s">
        <v>13</v>
      </c>
      <c r="G44" s="97">
        <v>9000</v>
      </c>
      <c r="H44" s="97">
        <v>12117.7</v>
      </c>
      <c r="I44" s="98"/>
      <c r="J44" s="97">
        <v>12000.9</v>
      </c>
      <c r="K44" s="97">
        <v>18711</v>
      </c>
      <c r="L44" s="97">
        <v>13600</v>
      </c>
      <c r="M44" s="97">
        <v>14800</v>
      </c>
    </row>
    <row r="45" spans="1:13" ht="30" customHeight="1" x14ac:dyDescent="0.25">
      <c r="A45" s="26" t="s">
        <v>79</v>
      </c>
      <c r="B45" s="88" t="s">
        <v>195</v>
      </c>
      <c r="C45" s="87"/>
      <c r="D45" s="87"/>
      <c r="E45" s="87"/>
      <c r="F45" s="87"/>
      <c r="G45" s="78">
        <v>156500</v>
      </c>
      <c r="H45" s="69">
        <v>118490.31299999999</v>
      </c>
      <c r="I45" s="69"/>
      <c r="J45" s="69">
        <v>179000</v>
      </c>
      <c r="K45" s="69">
        <v>190900</v>
      </c>
      <c r="L45" s="69">
        <v>177500</v>
      </c>
      <c r="M45" s="69">
        <v>182000</v>
      </c>
    </row>
    <row r="46" spans="1:13" ht="44.45" customHeight="1" x14ac:dyDescent="0.25">
      <c r="A46" s="25" t="s">
        <v>80</v>
      </c>
      <c r="B46" s="22"/>
      <c r="C46" s="31" t="s">
        <v>204</v>
      </c>
      <c r="D46" s="27" t="s">
        <v>196</v>
      </c>
      <c r="E46" s="22"/>
      <c r="F46" s="23" t="s">
        <v>13</v>
      </c>
      <c r="G46" s="29">
        <v>50000</v>
      </c>
      <c r="H46" s="29">
        <v>24763.441999999999</v>
      </c>
      <c r="I46" s="69"/>
      <c r="J46" s="29">
        <v>55000</v>
      </c>
      <c r="K46" s="29">
        <v>61600</v>
      </c>
      <c r="L46" s="29">
        <v>65000</v>
      </c>
      <c r="M46" s="29">
        <v>65000</v>
      </c>
    </row>
    <row r="47" spans="1:13" ht="51.6" customHeight="1" x14ac:dyDescent="0.25">
      <c r="A47" s="26" t="s">
        <v>81</v>
      </c>
      <c r="B47" s="36" t="s">
        <v>197</v>
      </c>
      <c r="C47" s="24" t="s">
        <v>198</v>
      </c>
      <c r="D47" s="22" t="s">
        <v>196</v>
      </c>
      <c r="E47" s="26" t="s">
        <v>11</v>
      </c>
      <c r="F47" s="23" t="s">
        <v>13</v>
      </c>
      <c r="G47" s="20">
        <v>50000</v>
      </c>
      <c r="H47" s="20">
        <v>24763.4</v>
      </c>
      <c r="I47" s="71"/>
      <c r="J47" s="20">
        <v>55000</v>
      </c>
      <c r="K47" s="20">
        <v>61600</v>
      </c>
      <c r="L47" s="20">
        <v>65000</v>
      </c>
      <c r="M47" s="20">
        <v>65000</v>
      </c>
    </row>
    <row r="48" spans="1:13" ht="39" customHeight="1" x14ac:dyDescent="0.25">
      <c r="A48" s="26" t="s">
        <v>82</v>
      </c>
      <c r="B48" s="36"/>
      <c r="C48" s="31" t="s">
        <v>205</v>
      </c>
      <c r="D48" s="61" t="s">
        <v>199</v>
      </c>
      <c r="E48" s="61"/>
      <c r="F48" s="61"/>
      <c r="G48" s="77">
        <v>106500</v>
      </c>
      <c r="H48" s="77">
        <v>93726.87</v>
      </c>
      <c r="I48" s="78"/>
      <c r="J48" s="104">
        <v>124000</v>
      </c>
      <c r="K48" s="29">
        <v>129300</v>
      </c>
      <c r="L48" s="29">
        <v>112500</v>
      </c>
      <c r="M48" s="29">
        <v>117000</v>
      </c>
    </row>
    <row r="49" spans="1:13" ht="36.6" customHeight="1" x14ac:dyDescent="0.25">
      <c r="A49" s="26" t="s">
        <v>83</v>
      </c>
      <c r="B49" s="36" t="s">
        <v>200</v>
      </c>
      <c r="C49" s="24" t="s">
        <v>202</v>
      </c>
      <c r="D49" s="94" t="s">
        <v>199</v>
      </c>
      <c r="E49" s="26" t="s">
        <v>11</v>
      </c>
      <c r="F49" s="23" t="s">
        <v>14</v>
      </c>
      <c r="G49" s="20">
        <v>47500</v>
      </c>
      <c r="H49" s="20">
        <v>63256.042000000001</v>
      </c>
      <c r="I49" s="70">
        <f>H49/H48*100</f>
        <v>67.489762540880761</v>
      </c>
      <c r="J49" s="20">
        <v>64000</v>
      </c>
      <c r="K49" s="20">
        <v>60000</v>
      </c>
      <c r="L49" s="20">
        <v>46500</v>
      </c>
      <c r="M49" s="20">
        <v>47000</v>
      </c>
    </row>
    <row r="50" spans="1:13" ht="41.45" customHeight="1" x14ac:dyDescent="0.25">
      <c r="A50" s="26" t="s">
        <v>84</v>
      </c>
      <c r="B50" s="94" t="s">
        <v>201</v>
      </c>
      <c r="C50" s="105" t="s">
        <v>203</v>
      </c>
      <c r="D50" s="94" t="s">
        <v>199</v>
      </c>
      <c r="E50" s="26" t="s">
        <v>11</v>
      </c>
      <c r="F50" s="94"/>
      <c r="G50" s="102">
        <v>59000</v>
      </c>
      <c r="H50" s="20">
        <v>30470.827000000001</v>
      </c>
      <c r="I50" s="70">
        <f>H50/H48*100</f>
        <v>32.510236392189348</v>
      </c>
      <c r="J50" s="20">
        <v>60000</v>
      </c>
      <c r="K50" s="20">
        <v>69300</v>
      </c>
      <c r="L50" s="20">
        <v>66000</v>
      </c>
      <c r="M50" s="20">
        <v>70000</v>
      </c>
    </row>
    <row r="51" spans="1:13" s="32" customFormat="1" ht="36" customHeight="1" x14ac:dyDescent="0.25">
      <c r="A51" s="30" t="s">
        <v>85</v>
      </c>
      <c r="B51" s="86" t="s">
        <v>279</v>
      </c>
      <c r="C51" s="82"/>
      <c r="D51" s="83" t="s">
        <v>52</v>
      </c>
      <c r="E51" s="84"/>
      <c r="F51" s="85" t="s">
        <v>16</v>
      </c>
      <c r="G51" s="69">
        <v>12600</v>
      </c>
      <c r="H51" s="69">
        <v>14373.407999999999</v>
      </c>
      <c r="I51" s="69"/>
      <c r="J51" s="69">
        <v>16000</v>
      </c>
      <c r="K51" s="69">
        <v>18900</v>
      </c>
      <c r="L51" s="69">
        <v>19900</v>
      </c>
      <c r="M51" s="69">
        <v>20910</v>
      </c>
    </row>
    <row r="52" spans="1:13" s="32" customFormat="1" ht="47.25" x14ac:dyDescent="0.25">
      <c r="A52" s="30"/>
      <c r="B52" s="35"/>
      <c r="C52" s="31" t="s">
        <v>213</v>
      </c>
      <c r="D52" s="27" t="s">
        <v>212</v>
      </c>
      <c r="E52" s="30"/>
      <c r="F52" s="28" t="s">
        <v>86</v>
      </c>
      <c r="G52" s="29">
        <v>12100</v>
      </c>
      <c r="H52" s="29">
        <v>14318.407999999999</v>
      </c>
      <c r="I52" s="80">
        <f>H52/H51*100</f>
        <v>99.617348926573285</v>
      </c>
      <c r="J52" s="29">
        <v>15900</v>
      </c>
      <c r="K52" s="29">
        <v>18800</v>
      </c>
      <c r="L52" s="29">
        <v>19800</v>
      </c>
      <c r="M52" s="29">
        <v>20810</v>
      </c>
    </row>
    <row r="53" spans="1:13" ht="64.900000000000006" customHeight="1" x14ac:dyDescent="0.25">
      <c r="A53" s="26" t="s">
        <v>87</v>
      </c>
      <c r="B53" s="36" t="s">
        <v>210</v>
      </c>
      <c r="C53" s="24" t="s">
        <v>211</v>
      </c>
      <c r="D53" s="22" t="s">
        <v>54</v>
      </c>
      <c r="E53" s="26" t="s">
        <v>11</v>
      </c>
      <c r="F53" s="23" t="s">
        <v>17</v>
      </c>
      <c r="G53" s="20">
        <v>12100</v>
      </c>
      <c r="H53" s="20">
        <v>14318.4</v>
      </c>
      <c r="I53" s="70">
        <f>H52/H51*100</f>
        <v>99.617348926573285</v>
      </c>
      <c r="J53" s="20">
        <v>15900</v>
      </c>
      <c r="K53" s="20">
        <v>18800</v>
      </c>
      <c r="L53" s="20">
        <v>19800</v>
      </c>
      <c r="M53" s="20">
        <v>20810</v>
      </c>
    </row>
    <row r="54" spans="1:13" ht="67.150000000000006" customHeight="1" x14ac:dyDescent="0.25">
      <c r="A54" s="26" t="s">
        <v>88</v>
      </c>
      <c r="B54" s="36"/>
      <c r="C54" s="31" t="s">
        <v>218</v>
      </c>
      <c r="D54" s="27" t="s">
        <v>214</v>
      </c>
      <c r="E54" s="26"/>
      <c r="F54" s="23" t="s">
        <v>18</v>
      </c>
      <c r="G54" s="29">
        <v>500</v>
      </c>
      <c r="H54" s="29">
        <v>55</v>
      </c>
      <c r="I54" s="80">
        <f>H54/H51*100</f>
        <v>0.38265107342670579</v>
      </c>
      <c r="J54" s="29">
        <v>100</v>
      </c>
      <c r="K54" s="29">
        <v>100</v>
      </c>
      <c r="L54" s="29">
        <v>100</v>
      </c>
      <c r="M54" s="29">
        <v>100</v>
      </c>
    </row>
    <row r="55" spans="1:13" ht="78.599999999999994" customHeight="1" x14ac:dyDescent="0.25">
      <c r="A55" s="26" t="s">
        <v>89</v>
      </c>
      <c r="B55" s="36" t="s">
        <v>215</v>
      </c>
      <c r="C55" s="24" t="s">
        <v>219</v>
      </c>
      <c r="D55" s="22" t="s">
        <v>214</v>
      </c>
      <c r="E55" s="26" t="s">
        <v>216</v>
      </c>
      <c r="F55" s="23" t="s">
        <v>18</v>
      </c>
      <c r="G55" s="20">
        <v>500</v>
      </c>
      <c r="H55" s="20">
        <v>55</v>
      </c>
      <c r="I55" s="70">
        <f>H55/H52*100</f>
        <v>0.38412091623593908</v>
      </c>
      <c r="J55" s="20">
        <v>100</v>
      </c>
      <c r="K55" s="20">
        <v>100</v>
      </c>
      <c r="L55" s="20">
        <v>100</v>
      </c>
      <c r="M55" s="20">
        <v>100</v>
      </c>
    </row>
    <row r="56" spans="1:13" s="32" customFormat="1" ht="1.5" customHeight="1" x14ac:dyDescent="0.25">
      <c r="A56" s="30" t="s">
        <v>90</v>
      </c>
      <c r="B56" s="86" t="s">
        <v>55</v>
      </c>
      <c r="C56" s="82" t="s">
        <v>166</v>
      </c>
      <c r="D56" s="83" t="s">
        <v>280</v>
      </c>
      <c r="E56" s="108" t="s">
        <v>11</v>
      </c>
      <c r="F56" s="85" t="s">
        <v>20</v>
      </c>
      <c r="G56" s="69">
        <v>0</v>
      </c>
      <c r="H56" s="69">
        <v>0</v>
      </c>
      <c r="I56" s="69"/>
      <c r="J56" s="69">
        <v>0</v>
      </c>
      <c r="K56" s="69"/>
      <c r="L56" s="69">
        <v>0</v>
      </c>
      <c r="M56" s="69">
        <v>0</v>
      </c>
    </row>
    <row r="57" spans="1:13" s="32" customFormat="1" ht="49.5" hidden="1" customHeight="1" x14ac:dyDescent="0.25">
      <c r="A57" s="30" t="s">
        <v>91</v>
      </c>
      <c r="B57" s="86" t="s">
        <v>281</v>
      </c>
      <c r="C57" s="82"/>
      <c r="D57" s="83" t="s">
        <v>52</v>
      </c>
      <c r="E57" s="84"/>
      <c r="F57" s="85" t="s">
        <v>21</v>
      </c>
      <c r="G57" s="69">
        <v>0</v>
      </c>
      <c r="H57" s="69">
        <v>0</v>
      </c>
      <c r="I57" s="69"/>
      <c r="J57" s="69">
        <v>0</v>
      </c>
      <c r="K57" s="69">
        <v>0</v>
      </c>
      <c r="L57" s="69">
        <v>0</v>
      </c>
      <c r="M57" s="69">
        <v>0</v>
      </c>
    </row>
    <row r="58" spans="1:13" s="32" customFormat="1" ht="69" hidden="1" customHeight="1" x14ac:dyDescent="0.25">
      <c r="A58" s="30" t="s">
        <v>92</v>
      </c>
      <c r="B58" s="35" t="s">
        <v>56</v>
      </c>
      <c r="C58" s="31"/>
      <c r="D58" s="27" t="s">
        <v>52</v>
      </c>
      <c r="E58" s="30"/>
      <c r="F58" s="28" t="s">
        <v>22</v>
      </c>
      <c r="G58" s="29">
        <v>0</v>
      </c>
      <c r="H58" s="29">
        <v>0</v>
      </c>
      <c r="I58" s="69"/>
      <c r="J58" s="29">
        <v>0</v>
      </c>
      <c r="K58" s="29">
        <v>0</v>
      </c>
      <c r="L58" s="29">
        <v>0</v>
      </c>
      <c r="M58" s="29">
        <v>0</v>
      </c>
    </row>
    <row r="59" spans="1:13" s="32" customFormat="1" ht="63" hidden="1" customHeight="1" x14ac:dyDescent="0.25">
      <c r="A59" s="30"/>
      <c r="B59" s="35"/>
      <c r="C59" s="31" t="s">
        <v>93</v>
      </c>
      <c r="D59" s="27" t="s">
        <v>217</v>
      </c>
      <c r="E59" s="30"/>
      <c r="F59" s="28" t="s">
        <v>23</v>
      </c>
      <c r="G59" s="29">
        <v>0</v>
      </c>
      <c r="H59" s="29">
        <v>0</v>
      </c>
      <c r="I59" s="69"/>
      <c r="J59" s="29">
        <v>0</v>
      </c>
      <c r="K59" s="29">
        <v>0</v>
      </c>
      <c r="L59" s="29">
        <v>0</v>
      </c>
      <c r="M59" s="29">
        <v>0</v>
      </c>
    </row>
    <row r="60" spans="1:13" ht="87" hidden="1" customHeight="1" x14ac:dyDescent="0.25">
      <c r="A60" s="26" t="s">
        <v>94</v>
      </c>
      <c r="B60" s="36" t="s">
        <v>217</v>
      </c>
      <c r="C60" s="24" t="s">
        <v>220</v>
      </c>
      <c r="D60" s="22" t="s">
        <v>217</v>
      </c>
      <c r="E60" s="26" t="s">
        <v>216</v>
      </c>
      <c r="F60" s="23" t="s">
        <v>24</v>
      </c>
      <c r="G60" s="20">
        <v>0</v>
      </c>
      <c r="H60" s="20">
        <v>0</v>
      </c>
      <c r="I60" s="71"/>
      <c r="J60" s="20">
        <v>0</v>
      </c>
      <c r="K60" s="20">
        <v>0</v>
      </c>
      <c r="L60" s="20">
        <v>0</v>
      </c>
      <c r="M60" s="20">
        <v>0</v>
      </c>
    </row>
    <row r="61" spans="1:13" s="32" customFormat="1" ht="42" customHeight="1" x14ac:dyDescent="0.25">
      <c r="A61" s="30" t="s">
        <v>95</v>
      </c>
      <c r="B61" s="35" t="s">
        <v>167</v>
      </c>
      <c r="C61" s="31"/>
      <c r="D61" s="83" t="s">
        <v>52</v>
      </c>
      <c r="E61" s="84"/>
      <c r="F61" s="85" t="s">
        <v>25</v>
      </c>
      <c r="G61" s="69">
        <v>55430</v>
      </c>
      <c r="H61" s="69">
        <v>59289.468999999997</v>
      </c>
      <c r="I61" s="69"/>
      <c r="J61" s="69">
        <v>68380</v>
      </c>
      <c r="K61" s="69">
        <v>61630</v>
      </c>
      <c r="L61" s="69">
        <v>59430</v>
      </c>
      <c r="M61" s="69">
        <v>59430</v>
      </c>
    </row>
    <row r="62" spans="1:13" s="32" customFormat="1" ht="108.6" customHeight="1" x14ac:dyDescent="0.25">
      <c r="A62" s="30"/>
      <c r="B62" s="35"/>
      <c r="C62" s="31" t="s">
        <v>222</v>
      </c>
      <c r="D62" s="27" t="s">
        <v>221</v>
      </c>
      <c r="E62" s="30"/>
      <c r="F62" s="28" t="s">
        <v>26</v>
      </c>
      <c r="G62" s="29">
        <v>43400</v>
      </c>
      <c r="H62" s="29">
        <v>46092.968999999997</v>
      </c>
      <c r="I62" s="69"/>
      <c r="J62" s="29">
        <v>53600</v>
      </c>
      <c r="K62" s="29">
        <v>50000</v>
      </c>
      <c r="L62" s="29">
        <v>47600</v>
      </c>
      <c r="M62" s="29">
        <v>47600</v>
      </c>
    </row>
    <row r="63" spans="1:13" ht="100.15" customHeight="1" x14ac:dyDescent="0.25">
      <c r="A63" s="26" t="s">
        <v>96</v>
      </c>
      <c r="B63" s="34" t="s">
        <v>223</v>
      </c>
      <c r="C63" s="24" t="s">
        <v>378</v>
      </c>
      <c r="D63" s="22" t="s">
        <v>221</v>
      </c>
      <c r="E63" s="26" t="s">
        <v>225</v>
      </c>
      <c r="F63" s="23" t="s">
        <v>27</v>
      </c>
      <c r="G63" s="20">
        <v>43400</v>
      </c>
      <c r="H63" s="20">
        <v>46092.968999999997</v>
      </c>
      <c r="I63" s="71"/>
      <c r="J63" s="20">
        <v>53600</v>
      </c>
      <c r="K63" s="20">
        <v>50000</v>
      </c>
      <c r="L63" s="20">
        <v>47600</v>
      </c>
      <c r="M63" s="20">
        <v>47600</v>
      </c>
    </row>
    <row r="64" spans="1:13" ht="125.45" customHeight="1" x14ac:dyDescent="0.25">
      <c r="A64" s="26" t="s">
        <v>97</v>
      </c>
      <c r="B64" s="36"/>
      <c r="C64" s="31" t="s">
        <v>348</v>
      </c>
      <c r="D64" s="27" t="s">
        <v>19</v>
      </c>
      <c r="E64" s="26"/>
      <c r="F64" s="23" t="s">
        <v>28</v>
      </c>
      <c r="G64" s="29">
        <v>3500</v>
      </c>
      <c r="H64" s="29">
        <v>2963.3229999999999</v>
      </c>
      <c r="I64" s="69"/>
      <c r="J64" s="29">
        <v>3500</v>
      </c>
      <c r="K64" s="29">
        <v>3500</v>
      </c>
      <c r="L64" s="29">
        <v>3500</v>
      </c>
      <c r="M64" s="29">
        <v>3500</v>
      </c>
    </row>
    <row r="65" spans="1:13" ht="120.6" customHeight="1" x14ac:dyDescent="0.25">
      <c r="A65" s="26" t="s">
        <v>98</v>
      </c>
      <c r="B65" s="36" t="s">
        <v>224</v>
      </c>
      <c r="C65" s="24" t="s">
        <v>379</v>
      </c>
      <c r="D65" s="22" t="s">
        <v>19</v>
      </c>
      <c r="E65" s="26" t="s">
        <v>225</v>
      </c>
      <c r="F65" s="23" t="s">
        <v>29</v>
      </c>
      <c r="G65" s="20">
        <v>3500</v>
      </c>
      <c r="H65" s="20">
        <v>2963.3</v>
      </c>
      <c r="I65" s="71"/>
      <c r="J65" s="20">
        <v>3500</v>
      </c>
      <c r="K65" s="20">
        <v>3500</v>
      </c>
      <c r="L65" s="20">
        <v>3500</v>
      </c>
      <c r="M65" s="20">
        <v>3500</v>
      </c>
    </row>
    <row r="66" spans="1:13" ht="85.15" customHeight="1" x14ac:dyDescent="0.25">
      <c r="A66" s="26" t="s">
        <v>99</v>
      </c>
      <c r="B66" s="36"/>
      <c r="C66" s="31" t="s">
        <v>227</v>
      </c>
      <c r="D66" s="27" t="s">
        <v>226</v>
      </c>
      <c r="E66" s="26"/>
      <c r="F66" s="23" t="s">
        <v>30</v>
      </c>
      <c r="G66" s="29">
        <v>30</v>
      </c>
      <c r="H66" s="29">
        <v>23.186</v>
      </c>
      <c r="I66" s="80">
        <f>H66/H61/100</f>
        <v>3.9106438952927718E-6</v>
      </c>
      <c r="J66" s="29">
        <v>30</v>
      </c>
      <c r="K66" s="29">
        <v>30</v>
      </c>
      <c r="L66" s="29">
        <f t="shared" ref="L66:M66" si="2">L67</f>
        <v>30</v>
      </c>
      <c r="M66" s="29">
        <f t="shared" si="2"/>
        <v>30</v>
      </c>
    </row>
    <row r="67" spans="1:13" ht="119.45" customHeight="1" x14ac:dyDescent="0.25">
      <c r="A67" s="26" t="s">
        <v>100</v>
      </c>
      <c r="B67" s="34" t="s">
        <v>228</v>
      </c>
      <c r="C67" s="24" t="s">
        <v>229</v>
      </c>
      <c r="D67" s="22" t="s">
        <v>226</v>
      </c>
      <c r="E67" s="26" t="s">
        <v>225</v>
      </c>
      <c r="F67" s="23" t="s">
        <v>30</v>
      </c>
      <c r="G67" s="20">
        <v>30</v>
      </c>
      <c r="H67" s="20">
        <v>23.186</v>
      </c>
      <c r="I67" s="71"/>
      <c r="J67" s="20">
        <v>30</v>
      </c>
      <c r="K67" s="20">
        <v>30</v>
      </c>
      <c r="L67" s="20">
        <v>30</v>
      </c>
      <c r="M67" s="20">
        <v>30</v>
      </c>
    </row>
    <row r="68" spans="1:13" s="32" customFormat="1" ht="5.25" customHeight="1" x14ac:dyDescent="0.25">
      <c r="A68" s="30" t="s">
        <v>101</v>
      </c>
      <c r="B68" s="35" t="s">
        <v>230</v>
      </c>
      <c r="C68" s="31"/>
      <c r="D68" s="27" t="s">
        <v>52</v>
      </c>
      <c r="E68" s="30"/>
      <c r="F68" s="28" t="s">
        <v>32</v>
      </c>
      <c r="G68" s="29">
        <v>0</v>
      </c>
      <c r="H68" s="29">
        <v>0</v>
      </c>
      <c r="I68" s="69">
        <f>H68/H61*100</f>
        <v>0</v>
      </c>
      <c r="J68" s="29">
        <v>0</v>
      </c>
      <c r="K68" s="29">
        <v>0</v>
      </c>
      <c r="L68" s="29">
        <v>0</v>
      </c>
      <c r="M68" s="29">
        <v>0</v>
      </c>
    </row>
    <row r="69" spans="1:13" s="32" customFormat="1" ht="84" hidden="1" customHeight="1" x14ac:dyDescent="0.25">
      <c r="A69" s="30"/>
      <c r="B69" s="35"/>
      <c r="C69" s="31" t="s">
        <v>232</v>
      </c>
      <c r="D69" s="27" t="s">
        <v>231</v>
      </c>
      <c r="E69" s="30"/>
      <c r="F69" s="28" t="s">
        <v>31</v>
      </c>
      <c r="G69" s="29">
        <v>0</v>
      </c>
      <c r="H69" s="29">
        <v>0</v>
      </c>
      <c r="I69" s="69"/>
      <c r="J69" s="29">
        <v>0</v>
      </c>
      <c r="K69" s="29">
        <v>0</v>
      </c>
      <c r="L69" s="29">
        <v>0</v>
      </c>
      <c r="M69" s="29">
        <v>0</v>
      </c>
    </row>
    <row r="70" spans="1:13" ht="113.25" hidden="1" customHeight="1" x14ac:dyDescent="0.25">
      <c r="A70" s="26" t="s">
        <v>102</v>
      </c>
      <c r="B70" s="36" t="s">
        <v>233</v>
      </c>
      <c r="C70" s="24" t="s">
        <v>234</v>
      </c>
      <c r="D70" s="22" t="s">
        <v>231</v>
      </c>
      <c r="E70" s="26" t="s">
        <v>225</v>
      </c>
      <c r="F70" s="23" t="s">
        <v>49</v>
      </c>
      <c r="G70" s="20">
        <v>0</v>
      </c>
      <c r="H70" s="20">
        <v>0</v>
      </c>
      <c r="I70" s="71"/>
      <c r="J70" s="20">
        <v>0</v>
      </c>
      <c r="K70" s="20">
        <v>0</v>
      </c>
      <c r="L70" s="20">
        <v>0</v>
      </c>
      <c r="M70" s="20">
        <v>0</v>
      </c>
    </row>
    <row r="71" spans="1:13" s="32" customFormat="1" ht="49.9" customHeight="1" x14ac:dyDescent="0.25">
      <c r="A71" s="30" t="s">
        <v>103</v>
      </c>
      <c r="B71" s="35" t="s">
        <v>104</v>
      </c>
      <c r="C71" s="31"/>
      <c r="D71" s="27" t="s">
        <v>52</v>
      </c>
      <c r="E71" s="30"/>
      <c r="F71" s="28" t="s">
        <v>33</v>
      </c>
      <c r="G71" s="29">
        <v>8500</v>
      </c>
      <c r="H71" s="29">
        <v>10196.838</v>
      </c>
      <c r="I71" s="69"/>
      <c r="J71" s="29">
        <v>11250</v>
      </c>
      <c r="K71" s="29">
        <v>8100</v>
      </c>
      <c r="L71" s="29">
        <v>8300</v>
      </c>
      <c r="M71" s="29">
        <v>8300</v>
      </c>
    </row>
    <row r="72" spans="1:13" s="32" customFormat="1" ht="141.75" x14ac:dyDescent="0.25">
      <c r="A72" s="30"/>
      <c r="B72" s="35"/>
      <c r="C72" s="31" t="s">
        <v>236</v>
      </c>
      <c r="D72" s="27" t="s">
        <v>235</v>
      </c>
      <c r="E72" s="30"/>
      <c r="F72" s="28" t="s">
        <v>40</v>
      </c>
      <c r="G72" s="29">
        <v>8500</v>
      </c>
      <c r="H72" s="29">
        <v>10196.799999999999</v>
      </c>
      <c r="I72" s="69"/>
      <c r="J72" s="29">
        <v>8250</v>
      </c>
      <c r="K72" s="29">
        <v>7100</v>
      </c>
      <c r="L72" s="29">
        <v>7100</v>
      </c>
      <c r="M72" s="29">
        <v>7100</v>
      </c>
    </row>
    <row r="73" spans="1:13" ht="139.9" customHeight="1" x14ac:dyDescent="0.25">
      <c r="A73" s="26" t="s">
        <v>105</v>
      </c>
      <c r="B73" s="36" t="s">
        <v>237</v>
      </c>
      <c r="C73" s="24" t="s">
        <v>380</v>
      </c>
      <c r="D73" s="22" t="s">
        <v>235</v>
      </c>
      <c r="E73" s="26" t="s">
        <v>225</v>
      </c>
      <c r="F73" s="23" t="s">
        <v>106</v>
      </c>
      <c r="G73" s="20">
        <v>7500</v>
      </c>
      <c r="H73" s="20">
        <v>8657.9670000000006</v>
      </c>
      <c r="I73" s="71">
        <f>H73/H72*100</f>
        <v>84.90866742507454</v>
      </c>
      <c r="J73" s="20">
        <v>9000</v>
      </c>
      <c r="K73" s="20">
        <v>7100</v>
      </c>
      <c r="L73" s="20">
        <v>7200</v>
      </c>
      <c r="M73" s="20">
        <v>7200</v>
      </c>
    </row>
    <row r="74" spans="1:13" ht="150.6" customHeight="1" x14ac:dyDescent="0.25">
      <c r="A74" s="26"/>
      <c r="B74" s="36"/>
      <c r="C74" s="24" t="s">
        <v>350</v>
      </c>
      <c r="D74" s="22" t="s">
        <v>349</v>
      </c>
      <c r="E74" s="26" t="s">
        <v>225</v>
      </c>
      <c r="F74" s="23"/>
      <c r="G74" s="20">
        <v>1000</v>
      </c>
      <c r="H74" s="20">
        <v>885.42899999999997</v>
      </c>
      <c r="I74" s="71"/>
      <c r="J74" s="20">
        <v>1100</v>
      </c>
      <c r="K74" s="20">
        <v>1000</v>
      </c>
      <c r="L74" s="20">
        <v>0</v>
      </c>
      <c r="M74" s="20">
        <v>0</v>
      </c>
    </row>
    <row r="75" spans="1:13" ht="139.9" customHeight="1" x14ac:dyDescent="0.25">
      <c r="A75" s="26"/>
      <c r="B75" s="36"/>
      <c r="C75" s="24" t="s">
        <v>350</v>
      </c>
      <c r="D75" s="22" t="s">
        <v>349</v>
      </c>
      <c r="E75" s="26" t="s">
        <v>216</v>
      </c>
      <c r="F75" s="23"/>
      <c r="G75" s="20"/>
      <c r="H75" s="20">
        <v>653.44100000000003</v>
      </c>
      <c r="I75" s="71"/>
      <c r="J75" s="20"/>
      <c r="K75" s="20">
        <v>500</v>
      </c>
      <c r="L75" s="20"/>
      <c r="M75" s="20"/>
    </row>
    <row r="76" spans="1:13" s="32" customFormat="1" ht="44.45" customHeight="1" x14ac:dyDescent="0.25">
      <c r="A76" s="30" t="s">
        <v>107</v>
      </c>
      <c r="B76" s="86" t="s">
        <v>239</v>
      </c>
      <c r="C76" s="82"/>
      <c r="D76" s="83" t="s">
        <v>52</v>
      </c>
      <c r="E76" s="84"/>
      <c r="F76" s="85" t="s">
        <v>34</v>
      </c>
      <c r="G76" s="69">
        <v>176</v>
      </c>
      <c r="H76" s="69">
        <v>123.89100000000001</v>
      </c>
      <c r="I76" s="69"/>
      <c r="J76" s="69">
        <v>176</v>
      </c>
      <c r="K76" s="69">
        <v>206</v>
      </c>
      <c r="L76" s="69">
        <v>206</v>
      </c>
      <c r="M76" s="69">
        <v>206</v>
      </c>
    </row>
    <row r="77" spans="1:13" s="32" customFormat="1" ht="38.450000000000003" customHeight="1" x14ac:dyDescent="0.25">
      <c r="A77" s="30"/>
      <c r="B77" s="35"/>
      <c r="C77" s="31" t="s">
        <v>240</v>
      </c>
      <c r="D77" s="27" t="s">
        <v>238</v>
      </c>
      <c r="E77" s="30"/>
      <c r="F77" s="28" t="s">
        <v>35</v>
      </c>
      <c r="G77" s="29">
        <v>176</v>
      </c>
      <c r="H77" s="29">
        <v>123.9</v>
      </c>
      <c r="I77" s="69"/>
      <c r="J77" s="29">
        <v>146</v>
      </c>
      <c r="K77" s="29">
        <v>206</v>
      </c>
      <c r="L77" s="29">
        <v>206</v>
      </c>
      <c r="M77" s="29">
        <v>206</v>
      </c>
    </row>
    <row r="78" spans="1:13" ht="42.6" customHeight="1" x14ac:dyDescent="0.25">
      <c r="A78" s="26" t="s">
        <v>108</v>
      </c>
      <c r="B78" s="36" t="s">
        <v>241</v>
      </c>
      <c r="C78" s="24" t="s">
        <v>315</v>
      </c>
      <c r="D78" s="22" t="s">
        <v>238</v>
      </c>
      <c r="E78" s="113" t="s">
        <v>317</v>
      </c>
      <c r="F78" s="23" t="s">
        <v>36</v>
      </c>
      <c r="G78" s="20">
        <v>156</v>
      </c>
      <c r="H78" s="20">
        <v>97.6</v>
      </c>
      <c r="I78" s="71">
        <f>H78/H77*100</f>
        <v>78.773204196932994</v>
      </c>
      <c r="J78" s="20">
        <v>146</v>
      </c>
      <c r="K78" s="20">
        <v>176</v>
      </c>
      <c r="L78" s="20">
        <v>176</v>
      </c>
      <c r="M78" s="20">
        <v>176</v>
      </c>
    </row>
    <row r="79" spans="1:13" s="32" customFormat="1" ht="48.6" customHeight="1" x14ac:dyDescent="0.25">
      <c r="A79" s="30" t="s">
        <v>109</v>
      </c>
      <c r="B79" s="36" t="s">
        <v>242</v>
      </c>
      <c r="C79" s="24" t="s">
        <v>316</v>
      </c>
      <c r="D79" s="22" t="s">
        <v>238</v>
      </c>
      <c r="E79" s="113" t="s">
        <v>317</v>
      </c>
      <c r="F79" s="28" t="s">
        <v>37</v>
      </c>
      <c r="G79" s="20">
        <v>20</v>
      </c>
      <c r="H79" s="20">
        <v>26.343</v>
      </c>
      <c r="I79" s="71">
        <f>H79/H77*100</f>
        <v>21.261501210653751</v>
      </c>
      <c r="J79" s="20">
        <v>30</v>
      </c>
      <c r="K79" s="20">
        <v>30</v>
      </c>
      <c r="L79" s="20">
        <v>30</v>
      </c>
      <c r="M79" s="20">
        <v>30</v>
      </c>
    </row>
    <row r="80" spans="1:13" s="32" customFormat="1" ht="39" customHeight="1" x14ac:dyDescent="0.25">
      <c r="A80" s="30" t="s">
        <v>110</v>
      </c>
      <c r="B80" s="83" t="s">
        <v>243</v>
      </c>
      <c r="C80" s="82"/>
      <c r="D80" s="83" t="s">
        <v>52</v>
      </c>
      <c r="E80" s="84"/>
      <c r="F80" s="85" t="s">
        <v>44</v>
      </c>
      <c r="G80" s="69">
        <v>9100</v>
      </c>
      <c r="H80" s="69">
        <v>11134.931</v>
      </c>
      <c r="I80" s="69"/>
      <c r="J80" s="69">
        <v>12000</v>
      </c>
      <c r="K80" s="69">
        <v>9100</v>
      </c>
      <c r="L80" s="69">
        <v>9100</v>
      </c>
      <c r="M80" s="69">
        <f t="shared" ref="M80" si="3">M81+M84</f>
        <v>9100</v>
      </c>
    </row>
    <row r="81" spans="1:13" ht="56.45" customHeight="1" x14ac:dyDescent="0.25">
      <c r="A81" s="26" t="s">
        <v>112</v>
      </c>
      <c r="B81" s="36"/>
      <c r="C81" s="31" t="s">
        <v>249</v>
      </c>
      <c r="D81" s="35" t="s">
        <v>57</v>
      </c>
      <c r="E81" s="26"/>
      <c r="F81" s="23" t="s">
        <v>111</v>
      </c>
      <c r="G81" s="29">
        <v>3000</v>
      </c>
      <c r="H81" s="29">
        <v>2453.223</v>
      </c>
      <c r="I81" s="69">
        <f>H81/H80*100</f>
        <v>22.031775500000851</v>
      </c>
      <c r="J81" s="29">
        <v>3000</v>
      </c>
      <c r="K81" s="29">
        <v>3000</v>
      </c>
      <c r="L81" s="29">
        <v>3000</v>
      </c>
      <c r="M81" s="29">
        <v>3000</v>
      </c>
    </row>
    <row r="82" spans="1:13" s="32" customFormat="1" ht="52.15" customHeight="1" x14ac:dyDescent="0.25">
      <c r="A82" s="30"/>
      <c r="B82" s="36" t="s">
        <v>245</v>
      </c>
      <c r="C82" s="24" t="s">
        <v>247</v>
      </c>
      <c r="D82" s="22" t="s">
        <v>244</v>
      </c>
      <c r="E82" s="26" t="s">
        <v>216</v>
      </c>
      <c r="F82" s="28" t="s">
        <v>50</v>
      </c>
      <c r="G82" s="20">
        <v>500</v>
      </c>
      <c r="H82" s="20">
        <v>0</v>
      </c>
      <c r="I82" s="71">
        <f>H82/H81*100</f>
        <v>0</v>
      </c>
      <c r="J82" s="20">
        <v>0</v>
      </c>
      <c r="K82" s="20">
        <v>100</v>
      </c>
      <c r="L82" s="20">
        <v>100</v>
      </c>
      <c r="M82" s="20">
        <v>100</v>
      </c>
    </row>
    <row r="83" spans="1:13" ht="61.9" customHeight="1" x14ac:dyDescent="0.25">
      <c r="A83" s="26" t="s">
        <v>113</v>
      </c>
      <c r="B83" s="36" t="s">
        <v>246</v>
      </c>
      <c r="C83" s="24" t="s">
        <v>351</v>
      </c>
      <c r="D83" s="22" t="s">
        <v>244</v>
      </c>
      <c r="E83" s="26" t="s">
        <v>216</v>
      </c>
      <c r="F83" s="23" t="s">
        <v>47</v>
      </c>
      <c r="G83" s="20">
        <v>2500</v>
      </c>
      <c r="H83" s="20">
        <v>2453.223</v>
      </c>
      <c r="I83" s="71">
        <f>H83/H81*100</f>
        <v>100</v>
      </c>
      <c r="J83" s="20">
        <v>3000</v>
      </c>
      <c r="K83" s="20">
        <v>2700</v>
      </c>
      <c r="L83" s="20">
        <v>2700</v>
      </c>
      <c r="M83" s="20">
        <v>2700</v>
      </c>
    </row>
    <row r="84" spans="1:13" s="32" customFormat="1" ht="48.6" customHeight="1" x14ac:dyDescent="0.25">
      <c r="A84" s="30"/>
      <c r="B84" s="35"/>
      <c r="C84" s="31" t="s">
        <v>249</v>
      </c>
      <c r="D84" s="27" t="s">
        <v>248</v>
      </c>
      <c r="E84" s="30"/>
      <c r="F84" s="28" t="s">
        <v>46</v>
      </c>
      <c r="G84" s="29">
        <v>6100</v>
      </c>
      <c r="H84" s="29">
        <v>8681.7070000000003</v>
      </c>
      <c r="I84" s="69">
        <f>H84/H80*100</f>
        <v>77.968215519251984</v>
      </c>
      <c r="J84" s="29">
        <v>9000</v>
      </c>
      <c r="K84" s="29">
        <v>6100</v>
      </c>
      <c r="L84" s="29">
        <v>6100</v>
      </c>
      <c r="M84" s="29">
        <v>6100</v>
      </c>
    </row>
    <row r="85" spans="1:13" ht="55.15" customHeight="1" x14ac:dyDescent="0.25">
      <c r="A85" s="26" t="s">
        <v>114</v>
      </c>
      <c r="B85" s="36" t="s">
        <v>250</v>
      </c>
      <c r="C85" s="24" t="s">
        <v>252</v>
      </c>
      <c r="D85" s="22" t="s">
        <v>248</v>
      </c>
      <c r="E85" s="26" t="s">
        <v>225</v>
      </c>
      <c r="F85" s="23" t="s">
        <v>51</v>
      </c>
      <c r="G85" s="20">
        <v>500</v>
      </c>
      <c r="H85" s="20">
        <v>827.50099999999998</v>
      </c>
      <c r="I85" s="71">
        <f>H85/H84*100</f>
        <v>9.5315471945782093</v>
      </c>
      <c r="J85" s="20">
        <v>1000</v>
      </c>
      <c r="K85" s="20">
        <v>850</v>
      </c>
      <c r="L85" s="20">
        <v>860</v>
      </c>
      <c r="M85" s="20">
        <v>870</v>
      </c>
    </row>
    <row r="86" spans="1:13" s="32" customFormat="1" ht="54.6" customHeight="1" x14ac:dyDescent="0.25">
      <c r="A86" s="30"/>
      <c r="B86" s="36" t="s">
        <v>251</v>
      </c>
      <c r="C86" s="24" t="s">
        <v>253</v>
      </c>
      <c r="D86" s="22" t="s">
        <v>248</v>
      </c>
      <c r="E86" s="26" t="s">
        <v>216</v>
      </c>
      <c r="F86" s="28" t="s">
        <v>115</v>
      </c>
      <c r="G86" s="20">
        <v>5600</v>
      </c>
      <c r="H86" s="20">
        <v>7854.2060000000001</v>
      </c>
      <c r="I86" s="71">
        <f>H86/H84*100</f>
        <v>90.468452805421791</v>
      </c>
      <c r="J86" s="20">
        <v>8000</v>
      </c>
      <c r="K86" s="20">
        <v>5450</v>
      </c>
      <c r="L86" s="20">
        <v>5440</v>
      </c>
      <c r="M86" s="20">
        <v>5430</v>
      </c>
    </row>
    <row r="87" spans="1:13" s="32" customFormat="1" ht="57" customHeight="1" x14ac:dyDescent="0.25">
      <c r="A87" s="30" t="s">
        <v>116</v>
      </c>
      <c r="B87" s="86" t="s">
        <v>346</v>
      </c>
      <c r="C87" s="82"/>
      <c r="D87" s="83" t="s">
        <v>52</v>
      </c>
      <c r="E87" s="84"/>
      <c r="F87" s="85" t="s">
        <v>117</v>
      </c>
      <c r="G87" s="69">
        <v>43200</v>
      </c>
      <c r="H87" s="69">
        <v>49581.150999999998</v>
      </c>
      <c r="I87" s="69"/>
      <c r="J87" s="69">
        <v>50500</v>
      </c>
      <c r="K87" s="69">
        <v>56800</v>
      </c>
      <c r="L87" s="69">
        <v>57400</v>
      </c>
      <c r="M87" s="69">
        <v>57400</v>
      </c>
    </row>
    <row r="88" spans="1:13" s="32" customFormat="1" ht="146.25" customHeight="1" x14ac:dyDescent="0.25">
      <c r="A88" s="33"/>
      <c r="B88" s="27"/>
      <c r="C88" s="28" t="s">
        <v>255</v>
      </c>
      <c r="D88" s="27" t="s">
        <v>254</v>
      </c>
      <c r="E88" s="27"/>
      <c r="F88" s="28" t="s">
        <v>118</v>
      </c>
      <c r="G88" s="29">
        <v>20000</v>
      </c>
      <c r="H88" s="29">
        <v>3620.9</v>
      </c>
      <c r="I88" s="69">
        <f>H88/H87*100</f>
        <v>7.3029768913593802</v>
      </c>
      <c r="J88" s="29">
        <v>4000</v>
      </c>
      <c r="K88" s="29">
        <v>20000</v>
      </c>
      <c r="L88" s="29">
        <v>20000</v>
      </c>
      <c r="M88" s="29">
        <v>20000</v>
      </c>
    </row>
    <row r="89" spans="1:13" ht="142.15" customHeight="1" x14ac:dyDescent="0.25">
      <c r="A89" s="26" t="s">
        <v>119</v>
      </c>
      <c r="B89" s="34" t="s">
        <v>256</v>
      </c>
      <c r="C89" s="24" t="s">
        <v>258</v>
      </c>
      <c r="D89" s="22" t="s">
        <v>254</v>
      </c>
      <c r="E89" s="26" t="s">
        <v>225</v>
      </c>
      <c r="F89" s="23" t="s">
        <v>120</v>
      </c>
      <c r="G89" s="20">
        <v>20000</v>
      </c>
      <c r="H89" s="20">
        <v>3620.9</v>
      </c>
      <c r="I89" s="71">
        <f>H89/H87*100</f>
        <v>7.3029768913593802</v>
      </c>
      <c r="J89" s="20">
        <v>4000</v>
      </c>
      <c r="K89" s="20">
        <v>20000</v>
      </c>
      <c r="L89" s="20">
        <v>20000</v>
      </c>
      <c r="M89" s="20">
        <v>20000</v>
      </c>
    </row>
    <row r="90" spans="1:13" s="32" customFormat="1" ht="57" customHeight="1" x14ac:dyDescent="0.25">
      <c r="A90" s="30"/>
      <c r="B90" s="35"/>
      <c r="C90" s="31" t="s">
        <v>259</v>
      </c>
      <c r="D90" s="27" t="s">
        <v>257</v>
      </c>
      <c r="E90" s="30"/>
      <c r="F90" s="28" t="s">
        <v>121</v>
      </c>
      <c r="G90" s="29">
        <v>7200</v>
      </c>
      <c r="H90" s="29">
        <v>18741.16</v>
      </c>
      <c r="I90" s="69">
        <f>H90/H87*100</f>
        <v>37.798961141503149</v>
      </c>
      <c r="J90" s="29">
        <v>18800</v>
      </c>
      <c r="K90" s="29">
        <v>15800</v>
      </c>
      <c r="L90" s="29">
        <v>15800</v>
      </c>
      <c r="M90" s="29">
        <v>15800</v>
      </c>
    </row>
    <row r="91" spans="1:13" ht="73.150000000000006" customHeight="1" x14ac:dyDescent="0.25">
      <c r="A91" s="26" t="s">
        <v>122</v>
      </c>
      <c r="B91" s="36" t="s">
        <v>260</v>
      </c>
      <c r="C91" s="24" t="s">
        <v>261</v>
      </c>
      <c r="D91" s="22" t="s">
        <v>260</v>
      </c>
      <c r="E91" s="26" t="s">
        <v>225</v>
      </c>
      <c r="F91" s="23" t="s">
        <v>123</v>
      </c>
      <c r="G91" s="20">
        <v>7200</v>
      </c>
      <c r="H91" s="20">
        <v>18741.2</v>
      </c>
      <c r="I91" s="71">
        <f>H91/H90*100</f>
        <v>100.00021343396033</v>
      </c>
      <c r="J91" s="20">
        <v>18800</v>
      </c>
      <c r="K91" s="20">
        <v>15800</v>
      </c>
      <c r="L91" s="20">
        <v>15900</v>
      </c>
      <c r="M91" s="20">
        <v>15900</v>
      </c>
    </row>
    <row r="92" spans="1:13" s="32" customFormat="1" ht="121.5" customHeight="1" x14ac:dyDescent="0.25">
      <c r="A92" s="30" t="s">
        <v>124</v>
      </c>
      <c r="B92" s="35"/>
      <c r="C92" s="31" t="s">
        <v>263</v>
      </c>
      <c r="D92" s="27" t="s">
        <v>262</v>
      </c>
      <c r="E92" s="30"/>
      <c r="F92" s="28" t="s">
        <v>123</v>
      </c>
      <c r="G92" s="29">
        <v>16000</v>
      </c>
      <c r="H92" s="29">
        <v>27219.091</v>
      </c>
      <c r="I92" s="69">
        <f>H92/H87*100</f>
        <v>54.89806196713748</v>
      </c>
      <c r="J92" s="29">
        <v>28000</v>
      </c>
      <c r="K92" s="29">
        <v>21000</v>
      </c>
      <c r="L92" s="29">
        <v>21500</v>
      </c>
      <c r="M92" s="29">
        <v>21500</v>
      </c>
    </row>
    <row r="93" spans="1:13" ht="111" customHeight="1" x14ac:dyDescent="0.25">
      <c r="A93" s="25" t="s">
        <v>125</v>
      </c>
      <c r="B93" s="22" t="s">
        <v>264</v>
      </c>
      <c r="C93" s="23" t="s">
        <v>265</v>
      </c>
      <c r="D93" s="22" t="s">
        <v>262</v>
      </c>
      <c r="E93" s="26" t="s">
        <v>225</v>
      </c>
      <c r="F93" s="23" t="s">
        <v>126</v>
      </c>
      <c r="G93" s="20">
        <v>16000</v>
      </c>
      <c r="H93" s="20">
        <v>27219.091</v>
      </c>
      <c r="I93" s="71">
        <f>H93/H92*100</f>
        <v>100</v>
      </c>
      <c r="J93" s="20">
        <v>16500</v>
      </c>
      <c r="K93" s="20">
        <v>16000</v>
      </c>
      <c r="L93" s="20">
        <v>6000</v>
      </c>
      <c r="M93" s="20">
        <v>6000</v>
      </c>
    </row>
    <row r="94" spans="1:13" s="32" customFormat="1" ht="43.9" customHeight="1" x14ac:dyDescent="0.25">
      <c r="A94" s="30" t="s">
        <v>127</v>
      </c>
      <c r="B94" s="86" t="s">
        <v>282</v>
      </c>
      <c r="C94" s="82"/>
      <c r="D94" s="83" t="s">
        <v>52</v>
      </c>
      <c r="E94" s="84"/>
      <c r="F94" s="85" t="s">
        <v>128</v>
      </c>
      <c r="G94" s="69">
        <v>10200</v>
      </c>
      <c r="H94" s="69">
        <v>10737.352999999999</v>
      </c>
      <c r="I94" s="69"/>
      <c r="J94" s="69">
        <v>12000</v>
      </c>
      <c r="K94" s="69">
        <v>8000</v>
      </c>
      <c r="L94" s="69">
        <v>6880</v>
      </c>
      <c r="M94" s="69">
        <v>6880</v>
      </c>
    </row>
    <row r="95" spans="1:13" s="32" customFormat="1" ht="63.75" customHeight="1" x14ac:dyDescent="0.25">
      <c r="A95" s="30"/>
      <c r="B95" s="35"/>
      <c r="C95" s="31" t="s">
        <v>38</v>
      </c>
      <c r="D95" s="27" t="s">
        <v>58</v>
      </c>
      <c r="E95" s="30"/>
      <c r="F95" s="28" t="s">
        <v>129</v>
      </c>
      <c r="G95" s="29">
        <v>0</v>
      </c>
      <c r="H95" s="29">
        <v>996.52099999999996</v>
      </c>
      <c r="I95" s="69">
        <f>H95/H94*100</f>
        <v>9.2808814239412651</v>
      </c>
      <c r="J95" s="29">
        <v>935.9</v>
      </c>
      <c r="K95" s="29"/>
      <c r="L95" s="29"/>
      <c r="M95" s="29"/>
    </row>
    <row r="96" spans="1:13" s="32" customFormat="1" ht="94.9" customHeight="1" x14ac:dyDescent="0.25">
      <c r="A96" s="30"/>
      <c r="B96" s="36" t="s">
        <v>318</v>
      </c>
      <c r="C96" s="24" t="s">
        <v>319</v>
      </c>
      <c r="D96" s="22" t="s">
        <v>58</v>
      </c>
      <c r="E96" s="26" t="s">
        <v>338</v>
      </c>
      <c r="F96" s="23"/>
      <c r="G96" s="20"/>
      <c r="H96" s="20">
        <v>20.152999999999999</v>
      </c>
      <c r="I96" s="71"/>
      <c r="J96" s="20">
        <v>14.7</v>
      </c>
      <c r="K96" s="20"/>
      <c r="L96" s="20"/>
      <c r="M96" s="20"/>
    </row>
    <row r="97" spans="1:13" s="32" customFormat="1" ht="81.599999999999994" customHeight="1" x14ac:dyDescent="0.25">
      <c r="A97" s="30"/>
      <c r="B97" s="36" t="s">
        <v>320</v>
      </c>
      <c r="C97" s="24" t="s">
        <v>321</v>
      </c>
      <c r="D97" s="22" t="s">
        <v>58</v>
      </c>
      <c r="E97" s="26" t="s">
        <v>338</v>
      </c>
      <c r="F97" s="23"/>
      <c r="G97" s="20"/>
      <c r="H97" s="20">
        <v>64.825999999999993</v>
      </c>
      <c r="I97" s="71"/>
      <c r="J97" s="20">
        <v>73.7</v>
      </c>
      <c r="K97" s="20"/>
      <c r="L97" s="20"/>
      <c r="M97" s="20"/>
    </row>
    <row r="98" spans="1:13" s="32" customFormat="1" ht="63.75" customHeight="1" x14ac:dyDescent="0.25">
      <c r="A98" s="30"/>
      <c r="B98" s="36" t="s">
        <v>322</v>
      </c>
      <c r="C98" s="24" t="s">
        <v>323</v>
      </c>
      <c r="D98" s="22" t="s">
        <v>58</v>
      </c>
      <c r="E98" s="26" t="s">
        <v>339</v>
      </c>
      <c r="F98" s="23"/>
      <c r="G98" s="20">
        <v>0</v>
      </c>
      <c r="H98" s="20">
        <v>26.706</v>
      </c>
      <c r="I98" s="71"/>
      <c r="J98" s="20">
        <v>44.1</v>
      </c>
      <c r="K98" s="20"/>
      <c r="L98" s="20"/>
      <c r="M98" s="20"/>
    </row>
    <row r="99" spans="1:13" s="32" customFormat="1" ht="80.45" customHeight="1" x14ac:dyDescent="0.25">
      <c r="A99" s="30"/>
      <c r="B99" s="36" t="s">
        <v>324</v>
      </c>
      <c r="C99" s="24" t="s">
        <v>325</v>
      </c>
      <c r="D99" s="22" t="s">
        <v>58</v>
      </c>
      <c r="E99" s="26" t="s">
        <v>340</v>
      </c>
      <c r="F99" s="23"/>
      <c r="G99" s="20"/>
      <c r="H99" s="20">
        <v>14.09</v>
      </c>
      <c r="I99" s="71"/>
      <c r="J99" s="20">
        <v>17</v>
      </c>
      <c r="K99" s="20"/>
      <c r="L99" s="20"/>
      <c r="M99" s="20"/>
    </row>
    <row r="100" spans="1:13" s="32" customFormat="1" ht="80.45" customHeight="1" x14ac:dyDescent="0.25">
      <c r="A100" s="30"/>
      <c r="B100" s="36" t="s">
        <v>358</v>
      </c>
      <c r="C100" s="24" t="s">
        <v>357</v>
      </c>
      <c r="D100" s="22" t="s">
        <v>58</v>
      </c>
      <c r="E100" s="26" t="s">
        <v>340</v>
      </c>
      <c r="F100" s="23"/>
      <c r="G100" s="20"/>
      <c r="H100" s="20">
        <v>0</v>
      </c>
      <c r="I100" s="71"/>
      <c r="J100" s="20">
        <v>25</v>
      </c>
      <c r="K100" s="20"/>
      <c r="L100" s="20"/>
      <c r="M100" s="20"/>
    </row>
    <row r="101" spans="1:13" s="32" customFormat="1" ht="80.45" customHeight="1" x14ac:dyDescent="0.25">
      <c r="A101" s="30"/>
      <c r="B101" s="36" t="s">
        <v>359</v>
      </c>
      <c r="C101" s="24" t="s">
        <v>360</v>
      </c>
      <c r="D101" s="22" t="s">
        <v>58</v>
      </c>
      <c r="E101" s="26" t="s">
        <v>340</v>
      </c>
      <c r="F101" s="23"/>
      <c r="G101" s="20"/>
      <c r="H101" s="20">
        <v>0.75</v>
      </c>
      <c r="I101" s="71"/>
      <c r="J101" s="20">
        <v>0.1</v>
      </c>
      <c r="K101" s="20"/>
      <c r="L101" s="20"/>
      <c r="M101" s="20"/>
    </row>
    <row r="102" spans="1:13" s="32" customFormat="1" ht="90.6" customHeight="1" x14ac:dyDescent="0.25">
      <c r="A102" s="30"/>
      <c r="B102" s="34" t="s">
        <v>326</v>
      </c>
      <c r="C102" s="24" t="s">
        <v>327</v>
      </c>
      <c r="D102" s="22" t="s">
        <v>58</v>
      </c>
      <c r="E102" s="26" t="s">
        <v>341</v>
      </c>
      <c r="F102" s="23"/>
      <c r="G102" s="20"/>
      <c r="H102" s="20">
        <v>35.25</v>
      </c>
      <c r="I102" s="71"/>
      <c r="J102" s="20">
        <v>37.4</v>
      </c>
      <c r="K102" s="20"/>
      <c r="L102" s="20"/>
      <c r="M102" s="20"/>
    </row>
    <row r="103" spans="1:13" s="32" customFormat="1" ht="90.6" customHeight="1" x14ac:dyDescent="0.25">
      <c r="A103" s="30"/>
      <c r="B103" s="34" t="s">
        <v>328</v>
      </c>
      <c r="C103" s="24" t="s">
        <v>329</v>
      </c>
      <c r="D103" s="22" t="s">
        <v>58</v>
      </c>
      <c r="E103" s="26" t="s">
        <v>341</v>
      </c>
      <c r="F103" s="23"/>
      <c r="G103" s="20"/>
      <c r="H103" s="20">
        <v>3</v>
      </c>
      <c r="I103" s="71"/>
      <c r="J103" s="20">
        <v>2</v>
      </c>
      <c r="K103" s="20"/>
      <c r="L103" s="20"/>
      <c r="M103" s="20"/>
    </row>
    <row r="104" spans="1:13" s="32" customFormat="1" ht="90.6" customHeight="1" x14ac:dyDescent="0.25">
      <c r="A104" s="30"/>
      <c r="B104" s="34" t="s">
        <v>361</v>
      </c>
      <c r="C104" s="24" t="s">
        <v>362</v>
      </c>
      <c r="D104" s="22" t="s">
        <v>58</v>
      </c>
      <c r="E104" s="26" t="s">
        <v>341</v>
      </c>
      <c r="F104" s="23"/>
      <c r="G104" s="20"/>
      <c r="H104" s="20">
        <v>2.5</v>
      </c>
      <c r="I104" s="71"/>
      <c r="J104" s="20">
        <v>0</v>
      </c>
      <c r="K104" s="20"/>
      <c r="L104" s="20"/>
      <c r="M104" s="20"/>
    </row>
    <row r="105" spans="1:13" s="32" customFormat="1" ht="90.6" customHeight="1" x14ac:dyDescent="0.25">
      <c r="A105" s="30"/>
      <c r="B105" s="34" t="s">
        <v>330</v>
      </c>
      <c r="C105" s="24" t="s">
        <v>331</v>
      </c>
      <c r="D105" s="22" t="s">
        <v>58</v>
      </c>
      <c r="E105" s="26" t="s">
        <v>342</v>
      </c>
      <c r="F105" s="23"/>
      <c r="G105" s="20"/>
      <c r="H105" s="20">
        <v>53.034999999999997</v>
      </c>
      <c r="I105" s="71"/>
      <c r="J105" s="20">
        <v>110.7</v>
      </c>
      <c r="K105" s="20"/>
      <c r="L105" s="20"/>
      <c r="M105" s="20"/>
    </row>
    <row r="106" spans="1:13" s="32" customFormat="1" ht="104.45" customHeight="1" x14ac:dyDescent="0.25">
      <c r="A106" s="30"/>
      <c r="B106" s="34" t="s">
        <v>332</v>
      </c>
      <c r="C106" s="24" t="s">
        <v>333</v>
      </c>
      <c r="D106" s="22" t="s">
        <v>58</v>
      </c>
      <c r="E106" s="26" t="s">
        <v>338</v>
      </c>
      <c r="F106" s="23"/>
      <c r="G106" s="20"/>
      <c r="H106" s="20">
        <v>738.10900000000004</v>
      </c>
      <c r="I106" s="71"/>
      <c r="J106" s="20">
        <v>608.70000000000005</v>
      </c>
      <c r="K106" s="20"/>
      <c r="L106" s="20"/>
      <c r="M106" s="20"/>
    </row>
    <row r="107" spans="1:13" s="32" customFormat="1" ht="63.75" customHeight="1" x14ac:dyDescent="0.25">
      <c r="A107" s="30"/>
      <c r="B107" s="35"/>
      <c r="C107" s="31" t="s">
        <v>307</v>
      </c>
      <c r="D107" s="27" t="s">
        <v>306</v>
      </c>
      <c r="E107" s="30"/>
      <c r="F107" s="28"/>
      <c r="G107" s="29"/>
      <c r="H107" s="29">
        <v>256</v>
      </c>
      <c r="I107" s="69"/>
      <c r="J107" s="29">
        <v>2453</v>
      </c>
      <c r="K107" s="29"/>
      <c r="L107" s="29"/>
      <c r="M107" s="29"/>
    </row>
    <row r="108" spans="1:13" s="32" customFormat="1" ht="89.45" customHeight="1" x14ac:dyDescent="0.25">
      <c r="A108" s="30"/>
      <c r="B108" s="36" t="s">
        <v>334</v>
      </c>
      <c r="C108" s="24" t="s">
        <v>335</v>
      </c>
      <c r="D108" s="22" t="s">
        <v>306</v>
      </c>
      <c r="E108" s="114" t="s">
        <v>343</v>
      </c>
      <c r="F108" s="28"/>
      <c r="G108" s="29"/>
      <c r="H108" s="20">
        <v>256</v>
      </c>
      <c r="I108" s="69"/>
      <c r="J108" s="20">
        <v>2453</v>
      </c>
      <c r="K108" s="20"/>
      <c r="L108" s="20"/>
      <c r="M108" s="20"/>
    </row>
    <row r="109" spans="1:13" s="32" customFormat="1" ht="118.15" customHeight="1" x14ac:dyDescent="0.25">
      <c r="A109" s="30" t="s">
        <v>130</v>
      </c>
      <c r="B109" s="35"/>
      <c r="C109" s="31" t="s">
        <v>268</v>
      </c>
      <c r="D109" s="27" t="s">
        <v>266</v>
      </c>
      <c r="E109" s="30"/>
      <c r="F109" s="28" t="s">
        <v>131</v>
      </c>
      <c r="G109" s="29">
        <v>500</v>
      </c>
      <c r="H109" s="29">
        <v>7422.1869999999999</v>
      </c>
      <c r="I109" s="69">
        <f>H109/H94*100</f>
        <v>69.124923060646324</v>
      </c>
      <c r="J109" s="29">
        <v>2277.8000000000002</v>
      </c>
      <c r="K109" s="29">
        <v>500</v>
      </c>
      <c r="L109" s="29">
        <v>500</v>
      </c>
      <c r="M109" s="29">
        <v>500</v>
      </c>
    </row>
    <row r="110" spans="1:13" s="32" customFormat="1" ht="118.15" customHeight="1" x14ac:dyDescent="0.25">
      <c r="A110" s="30"/>
      <c r="B110" s="36" t="s">
        <v>336</v>
      </c>
      <c r="C110" s="24" t="s">
        <v>337</v>
      </c>
      <c r="D110" s="22" t="s">
        <v>266</v>
      </c>
      <c r="E110" s="26" t="s">
        <v>344</v>
      </c>
      <c r="F110" s="28"/>
      <c r="G110" s="20">
        <v>500</v>
      </c>
      <c r="H110" s="20">
        <v>6377.3559999999998</v>
      </c>
      <c r="I110" s="69"/>
      <c r="J110" s="20">
        <v>898.5</v>
      </c>
      <c r="K110" s="20">
        <v>250</v>
      </c>
      <c r="L110" s="20">
        <v>250</v>
      </c>
      <c r="M110" s="20">
        <v>250</v>
      </c>
    </row>
    <row r="111" spans="1:13" ht="117.6" customHeight="1" x14ac:dyDescent="0.25">
      <c r="A111" s="26" t="s">
        <v>133</v>
      </c>
      <c r="B111" s="36" t="s">
        <v>267</v>
      </c>
      <c r="C111" s="24" t="s">
        <v>268</v>
      </c>
      <c r="D111" s="22" t="s">
        <v>266</v>
      </c>
      <c r="E111" s="26" t="s">
        <v>225</v>
      </c>
      <c r="F111" s="23" t="s">
        <v>132</v>
      </c>
      <c r="G111" s="20">
        <v>0</v>
      </c>
      <c r="H111" s="20">
        <v>0</v>
      </c>
      <c r="I111" s="71">
        <v>100</v>
      </c>
      <c r="J111" s="20">
        <v>1379.3</v>
      </c>
      <c r="K111" s="20">
        <v>250</v>
      </c>
      <c r="L111" s="20">
        <v>250</v>
      </c>
      <c r="M111" s="20">
        <v>250</v>
      </c>
    </row>
    <row r="112" spans="1:13" s="32" customFormat="1" ht="122.45" customHeight="1" x14ac:dyDescent="0.25">
      <c r="A112" s="30"/>
      <c r="B112" s="35"/>
      <c r="C112" s="31" t="s">
        <v>39</v>
      </c>
      <c r="D112" s="27" t="s">
        <v>271</v>
      </c>
      <c r="E112" s="30"/>
      <c r="F112" s="28" t="s">
        <v>134</v>
      </c>
      <c r="G112" s="29">
        <v>0</v>
      </c>
      <c r="H112" s="29">
        <v>0</v>
      </c>
      <c r="I112" s="69">
        <f>H112/H94*100</f>
        <v>0</v>
      </c>
      <c r="J112" s="29">
        <v>537</v>
      </c>
      <c r="K112" s="29">
        <v>0</v>
      </c>
      <c r="L112" s="29">
        <v>0</v>
      </c>
      <c r="M112" s="29">
        <v>0</v>
      </c>
    </row>
    <row r="113" spans="1:13" ht="115.15" customHeight="1" x14ac:dyDescent="0.25">
      <c r="A113" s="26" t="s">
        <v>135</v>
      </c>
      <c r="B113" s="36" t="s">
        <v>272</v>
      </c>
      <c r="C113" s="24" t="s">
        <v>273</v>
      </c>
      <c r="D113" s="22" t="s">
        <v>271</v>
      </c>
      <c r="E113" s="26" t="s">
        <v>216</v>
      </c>
      <c r="F113" s="23" t="s">
        <v>136</v>
      </c>
      <c r="G113" s="20">
        <v>0</v>
      </c>
      <c r="H113" s="20">
        <v>0</v>
      </c>
      <c r="I113" s="71">
        <v>100</v>
      </c>
      <c r="J113" s="20">
        <v>537</v>
      </c>
      <c r="K113" s="20">
        <v>0</v>
      </c>
      <c r="L113" s="20">
        <v>0</v>
      </c>
      <c r="M113" s="20">
        <v>0</v>
      </c>
    </row>
    <row r="114" spans="1:13" s="32" customFormat="1" ht="42" customHeight="1" x14ac:dyDescent="0.25">
      <c r="A114" s="30"/>
      <c r="B114" s="35"/>
      <c r="C114" s="31" t="s">
        <v>270</v>
      </c>
      <c r="D114" s="27" t="s">
        <v>269</v>
      </c>
      <c r="E114" s="30"/>
      <c r="F114" s="28" t="s">
        <v>137</v>
      </c>
      <c r="G114" s="29">
        <v>1000</v>
      </c>
      <c r="H114" s="29">
        <v>799.41300000000001</v>
      </c>
      <c r="I114" s="69">
        <f>H114/H94*100</f>
        <v>7.4451589698131384</v>
      </c>
      <c r="J114" s="29">
        <v>2089</v>
      </c>
      <c r="K114" s="29">
        <v>0</v>
      </c>
      <c r="L114" s="29">
        <v>0</v>
      </c>
      <c r="M114" s="29">
        <v>0</v>
      </c>
    </row>
    <row r="115" spans="1:13" ht="145.15" customHeight="1" x14ac:dyDescent="0.25">
      <c r="A115" s="26"/>
      <c r="B115" s="34" t="s">
        <v>308</v>
      </c>
      <c r="C115" s="24" t="s">
        <v>309</v>
      </c>
      <c r="D115" s="22" t="s">
        <v>269</v>
      </c>
      <c r="E115" s="26" t="s">
        <v>353</v>
      </c>
      <c r="F115" s="23"/>
      <c r="G115" s="20">
        <v>1000</v>
      </c>
      <c r="H115" s="20">
        <v>799.4</v>
      </c>
      <c r="I115" s="71"/>
      <c r="J115" s="20">
        <v>2089</v>
      </c>
      <c r="K115" s="20">
        <v>0</v>
      </c>
      <c r="L115" s="20">
        <v>0</v>
      </c>
      <c r="M115" s="20">
        <v>0</v>
      </c>
    </row>
    <row r="116" spans="1:13" ht="51" customHeight="1" x14ac:dyDescent="0.25">
      <c r="A116" s="26"/>
      <c r="B116" s="34"/>
      <c r="C116" s="31" t="s">
        <v>311</v>
      </c>
      <c r="D116" s="27" t="s">
        <v>310</v>
      </c>
      <c r="E116" s="26"/>
      <c r="F116" s="23"/>
      <c r="G116" s="29">
        <v>0</v>
      </c>
      <c r="H116" s="29">
        <v>1263.23</v>
      </c>
      <c r="I116" s="71"/>
      <c r="J116" s="29">
        <v>1640.6</v>
      </c>
      <c r="K116" s="20">
        <v>0</v>
      </c>
      <c r="L116" s="20">
        <v>0</v>
      </c>
      <c r="M116" s="20">
        <v>0</v>
      </c>
    </row>
    <row r="117" spans="1:13" ht="129" customHeight="1" x14ac:dyDescent="0.25">
      <c r="A117" s="26"/>
      <c r="B117" s="34" t="s">
        <v>312</v>
      </c>
      <c r="C117" s="24" t="s">
        <v>313</v>
      </c>
      <c r="D117" s="22" t="s">
        <v>310</v>
      </c>
      <c r="E117" s="26" t="s">
        <v>345</v>
      </c>
      <c r="F117" s="23"/>
      <c r="G117" s="20">
        <v>0</v>
      </c>
      <c r="H117" s="20">
        <v>1263.2</v>
      </c>
      <c r="I117" s="71"/>
      <c r="J117" s="20">
        <v>1640.6</v>
      </c>
      <c r="K117" s="20">
        <v>0</v>
      </c>
      <c r="L117" s="20">
        <v>0</v>
      </c>
      <c r="M117" s="20">
        <v>0</v>
      </c>
    </row>
    <row r="118" spans="1:13" ht="129" customHeight="1" x14ac:dyDescent="0.25">
      <c r="A118" s="26"/>
      <c r="B118" s="119"/>
      <c r="C118" s="31" t="s">
        <v>364</v>
      </c>
      <c r="D118" s="27" t="s">
        <v>365</v>
      </c>
      <c r="E118" s="26"/>
      <c r="F118" s="23"/>
      <c r="G118" s="20">
        <v>8700</v>
      </c>
      <c r="H118" s="29">
        <v>0</v>
      </c>
      <c r="I118" s="71"/>
      <c r="J118" s="29">
        <v>23066.7</v>
      </c>
      <c r="K118" s="29"/>
      <c r="L118" s="29"/>
      <c r="M118" s="29"/>
    </row>
    <row r="119" spans="1:13" ht="129" customHeight="1" x14ac:dyDescent="0.25">
      <c r="A119" s="26"/>
      <c r="B119" s="34" t="s">
        <v>363</v>
      </c>
      <c r="C119" s="24"/>
      <c r="D119" s="22" t="s">
        <v>366</v>
      </c>
      <c r="E119" s="26" t="s">
        <v>11</v>
      </c>
      <c r="F119" s="23"/>
      <c r="G119" s="20"/>
      <c r="H119" s="20">
        <v>108.863</v>
      </c>
      <c r="I119" s="71"/>
      <c r="J119" s="20">
        <v>23066.7</v>
      </c>
      <c r="K119" s="20"/>
      <c r="L119" s="20"/>
      <c r="M119" s="20"/>
    </row>
    <row r="120" spans="1:13" s="32" customFormat="1" ht="42.6" customHeight="1" x14ac:dyDescent="0.25">
      <c r="A120" s="30" t="s">
        <v>138</v>
      </c>
      <c r="B120" s="86" t="s">
        <v>283</v>
      </c>
      <c r="C120" s="82"/>
      <c r="D120" s="83" t="s">
        <v>52</v>
      </c>
      <c r="E120" s="84"/>
      <c r="F120" s="85" t="s">
        <v>139</v>
      </c>
      <c r="G120" s="69">
        <v>0</v>
      </c>
      <c r="H120" s="69">
        <v>108.863</v>
      </c>
      <c r="I120" s="69"/>
      <c r="J120" s="89">
        <v>152.94999999999999</v>
      </c>
      <c r="K120" s="69">
        <v>0</v>
      </c>
      <c r="L120" s="69">
        <v>0</v>
      </c>
      <c r="M120" s="69">
        <f>M123</f>
        <v>0</v>
      </c>
    </row>
    <row r="121" spans="1:13" s="32" customFormat="1" ht="44.25" customHeight="1" x14ac:dyDescent="0.25">
      <c r="A121" s="30"/>
      <c r="B121" s="35"/>
      <c r="C121" s="31" t="s">
        <v>43</v>
      </c>
      <c r="D121" s="27" t="s">
        <v>41</v>
      </c>
      <c r="E121" s="30"/>
      <c r="F121" s="28" t="s">
        <v>140</v>
      </c>
      <c r="G121" s="29">
        <v>0</v>
      </c>
      <c r="H121" s="29">
        <v>0</v>
      </c>
      <c r="I121" s="69"/>
      <c r="J121" s="90">
        <v>0</v>
      </c>
      <c r="K121" s="29">
        <v>0</v>
      </c>
      <c r="L121" s="29">
        <v>0</v>
      </c>
      <c r="M121" s="29">
        <v>0</v>
      </c>
    </row>
    <row r="122" spans="1:13" ht="409.5" hidden="1" x14ac:dyDescent="0.25">
      <c r="A122" s="26" t="s">
        <v>141</v>
      </c>
      <c r="B122" s="36"/>
      <c r="C122" s="106" t="s">
        <v>42</v>
      </c>
      <c r="D122" s="107" t="s">
        <v>41</v>
      </c>
      <c r="E122" s="26"/>
      <c r="F122" s="23" t="s">
        <v>142</v>
      </c>
      <c r="G122" s="20"/>
      <c r="H122" s="20"/>
      <c r="I122" s="71"/>
      <c r="J122" s="91"/>
      <c r="K122" s="20"/>
      <c r="L122" s="20"/>
      <c r="M122" s="20"/>
    </row>
    <row r="123" spans="1:13" s="32" customFormat="1" ht="34.15" customHeight="1" x14ac:dyDescent="0.25">
      <c r="A123" s="30"/>
      <c r="B123" s="35"/>
      <c r="C123" s="31" t="s">
        <v>45</v>
      </c>
      <c r="D123" s="27" t="s">
        <v>274</v>
      </c>
      <c r="E123" s="30"/>
      <c r="F123" s="28" t="s">
        <v>143</v>
      </c>
      <c r="G123" s="29">
        <v>0</v>
      </c>
      <c r="H123" s="29">
        <v>108.863</v>
      </c>
      <c r="I123" s="69"/>
      <c r="J123" s="90">
        <v>152.952</v>
      </c>
      <c r="K123" s="29">
        <v>0</v>
      </c>
      <c r="L123" s="29">
        <f t="shared" ref="L123:M123" si="4">L124</f>
        <v>0</v>
      </c>
      <c r="M123" s="29">
        <f t="shared" si="4"/>
        <v>0</v>
      </c>
    </row>
    <row r="124" spans="1:13" ht="85.9" customHeight="1" x14ac:dyDescent="0.25">
      <c r="A124" s="26" t="s">
        <v>144</v>
      </c>
      <c r="B124" s="36" t="s">
        <v>275</v>
      </c>
      <c r="C124" s="24" t="s">
        <v>276</v>
      </c>
      <c r="D124" s="22" t="s">
        <v>275</v>
      </c>
      <c r="E124" s="26" t="s">
        <v>277</v>
      </c>
      <c r="F124" s="23" t="s">
        <v>145</v>
      </c>
      <c r="G124" s="20">
        <v>0</v>
      </c>
      <c r="H124" s="20">
        <v>0</v>
      </c>
      <c r="I124" s="71"/>
      <c r="J124" s="91">
        <v>0</v>
      </c>
      <c r="K124" s="20">
        <v>0</v>
      </c>
      <c r="L124" s="20">
        <v>0</v>
      </c>
      <c r="M124" s="20">
        <v>0</v>
      </c>
    </row>
    <row r="125" spans="1:13" ht="60.6" customHeight="1" x14ac:dyDescent="0.25">
      <c r="A125" s="26" t="s">
        <v>146</v>
      </c>
      <c r="B125" s="36"/>
      <c r="C125" s="24" t="s">
        <v>276</v>
      </c>
      <c r="D125" s="22" t="s">
        <v>304</v>
      </c>
      <c r="E125" s="26" t="s">
        <v>216</v>
      </c>
      <c r="F125" s="23" t="s">
        <v>147</v>
      </c>
      <c r="G125" s="20">
        <v>0</v>
      </c>
      <c r="H125" s="20">
        <v>156.4</v>
      </c>
      <c r="I125" s="71"/>
      <c r="J125" s="20">
        <v>156.4</v>
      </c>
      <c r="K125" s="20">
        <v>0</v>
      </c>
      <c r="L125" s="20">
        <v>0</v>
      </c>
      <c r="M125" s="20">
        <v>0</v>
      </c>
    </row>
    <row r="126" spans="1:13" ht="58.15" customHeight="1" x14ac:dyDescent="0.25">
      <c r="A126" s="26" t="s">
        <v>148</v>
      </c>
      <c r="B126" s="86" t="s">
        <v>284</v>
      </c>
      <c r="C126" s="82"/>
      <c r="D126" s="83"/>
      <c r="E126" s="84"/>
      <c r="F126" s="85" t="s">
        <v>149</v>
      </c>
      <c r="G126" s="69">
        <f>G19+G28+G34+G45+G51+G56+G57+G76+G80+G87+G94+G120+G61</f>
        <v>1935433</v>
      </c>
      <c r="H126" s="69">
        <f>H19+H28+H34+H45+H51+H56+H57+H61+H76+H80+H87+H94+H120</f>
        <v>1558548.1710000001</v>
      </c>
      <c r="I126" s="69">
        <f>I19+I28+I34+I45+I51+I56+I57+I76+I80+I87+I94+I120</f>
        <v>0</v>
      </c>
      <c r="J126" s="69">
        <f>J19+J28+J34+J45+J51+J56+J61+J76+J80+J87+J94+J120</f>
        <v>1923386.95</v>
      </c>
      <c r="K126" s="69">
        <f>K19+K28+K34+K45+K51+K61+K76+K80+K87+K94</f>
        <v>2194966</v>
      </c>
      <c r="L126" s="69">
        <f>L19+L28+L34+L45+L51+L61+L80+L87+L94+L76</f>
        <v>2328256</v>
      </c>
      <c r="M126" s="69">
        <f>M19+M28+M34+M45+M51+M61+M76+M80+M87+M94</f>
        <v>2528347</v>
      </c>
    </row>
    <row r="127" spans="1:13" ht="33" customHeight="1" x14ac:dyDescent="0.25">
      <c r="A127" s="26" t="s">
        <v>150</v>
      </c>
      <c r="B127" s="36"/>
      <c r="C127" s="24"/>
      <c r="D127" s="22"/>
      <c r="E127" s="26"/>
      <c r="F127" s="23" t="s">
        <v>151</v>
      </c>
      <c r="G127" s="20"/>
      <c r="H127" s="20"/>
      <c r="I127" s="71"/>
      <c r="J127" s="20"/>
      <c r="K127" s="20"/>
      <c r="L127" s="20"/>
      <c r="M127" s="20"/>
    </row>
    <row r="128" spans="1:13" ht="47.45" customHeight="1" x14ac:dyDescent="0.25">
      <c r="A128" s="26" t="s">
        <v>152</v>
      </c>
      <c r="B128" s="86" t="s">
        <v>285</v>
      </c>
      <c r="C128" s="82" t="s">
        <v>287</v>
      </c>
      <c r="D128" s="83" t="s">
        <v>298</v>
      </c>
      <c r="E128" s="108"/>
      <c r="F128" s="109" t="s">
        <v>153</v>
      </c>
      <c r="G128" s="69">
        <v>2931948.7069999999</v>
      </c>
      <c r="H128" s="69">
        <v>2027984.6740000001</v>
      </c>
      <c r="I128" s="69">
        <f t="shared" ref="I128" si="5">I129+I130+I131+I132+I134</f>
        <v>0</v>
      </c>
      <c r="J128" s="69">
        <f>J129+J130+J131+J132</f>
        <v>2515501</v>
      </c>
      <c r="K128" s="69">
        <v>3113259.38</v>
      </c>
      <c r="L128" s="69">
        <v>3127492.83</v>
      </c>
      <c r="M128" s="69">
        <v>1871336.27</v>
      </c>
    </row>
    <row r="129" spans="1:13" ht="70.150000000000006" customHeight="1" x14ac:dyDescent="0.25">
      <c r="A129" s="26" t="s">
        <v>154</v>
      </c>
      <c r="B129" s="36"/>
      <c r="C129" s="31" t="s">
        <v>288</v>
      </c>
      <c r="D129" s="27" t="s">
        <v>286</v>
      </c>
      <c r="E129" s="111" t="s">
        <v>299</v>
      </c>
      <c r="F129" s="23"/>
      <c r="G129" s="110">
        <v>650065</v>
      </c>
      <c r="H129" s="29">
        <v>558619</v>
      </c>
      <c r="I129" s="71"/>
      <c r="J129" s="29">
        <v>650431</v>
      </c>
      <c r="K129" s="29">
        <v>963434</v>
      </c>
      <c r="L129" s="29">
        <v>371251</v>
      </c>
      <c r="M129" s="29">
        <v>170249</v>
      </c>
    </row>
    <row r="130" spans="1:13" ht="66.599999999999994" customHeight="1" x14ac:dyDescent="0.25">
      <c r="A130" s="26" t="s">
        <v>155</v>
      </c>
      <c r="B130" s="36"/>
      <c r="C130" s="31" t="s">
        <v>289</v>
      </c>
      <c r="D130" s="27" t="s">
        <v>290</v>
      </c>
      <c r="E130" s="111" t="s">
        <v>299</v>
      </c>
      <c r="F130" s="23"/>
      <c r="G130" s="110">
        <v>1477819.294</v>
      </c>
      <c r="H130" s="29">
        <v>796428.48600000003</v>
      </c>
      <c r="I130" s="71"/>
      <c r="J130" s="29">
        <v>1056140</v>
      </c>
      <c r="K130" s="29">
        <v>1286475.9099999999</v>
      </c>
      <c r="L130" s="29">
        <v>1895232.14</v>
      </c>
      <c r="M130" s="112">
        <v>863697.26</v>
      </c>
    </row>
    <row r="131" spans="1:13" s="32" customFormat="1" ht="72.599999999999994" customHeight="1" x14ac:dyDescent="0.25">
      <c r="A131" s="30" t="s">
        <v>156</v>
      </c>
      <c r="B131" s="35"/>
      <c r="C131" s="31" t="s">
        <v>291</v>
      </c>
      <c r="D131" s="27" t="s">
        <v>292</v>
      </c>
      <c r="E131" s="111" t="s">
        <v>299</v>
      </c>
      <c r="F131" s="28"/>
      <c r="G131" s="110">
        <v>800147.74600000004</v>
      </c>
      <c r="H131" s="29">
        <v>682566.46100000001</v>
      </c>
      <c r="I131" s="69"/>
      <c r="J131" s="29">
        <v>798600</v>
      </c>
      <c r="K131" s="29">
        <v>792898.97</v>
      </c>
      <c r="L131" s="29">
        <v>794028.29</v>
      </c>
      <c r="M131" s="29">
        <v>790323.01</v>
      </c>
    </row>
    <row r="132" spans="1:13" s="32" customFormat="1" ht="57" customHeight="1" x14ac:dyDescent="0.25">
      <c r="A132" s="30"/>
      <c r="B132" s="35"/>
      <c r="C132" s="31" t="s">
        <v>293</v>
      </c>
      <c r="D132" s="27" t="s">
        <v>294</v>
      </c>
      <c r="E132" s="111" t="s">
        <v>299</v>
      </c>
      <c r="F132" s="28"/>
      <c r="G132" s="110">
        <v>3916.6660000000002</v>
      </c>
      <c r="H132" s="29">
        <v>2726.527</v>
      </c>
      <c r="I132" s="69"/>
      <c r="J132" s="29">
        <v>10330</v>
      </c>
      <c r="K132" s="29">
        <v>70450.5</v>
      </c>
      <c r="L132" s="29">
        <v>66981.399999999994</v>
      </c>
      <c r="M132" s="29">
        <v>47067</v>
      </c>
    </row>
    <row r="133" spans="1:13" s="32" customFormat="1" ht="57" customHeight="1" x14ac:dyDescent="0.25">
      <c r="A133" s="30"/>
      <c r="B133" s="35"/>
      <c r="C133" s="31" t="s">
        <v>368</v>
      </c>
      <c r="D133" s="27" t="s">
        <v>367</v>
      </c>
      <c r="E133" s="111" t="s">
        <v>299</v>
      </c>
      <c r="F133" s="28"/>
      <c r="G133" s="110"/>
      <c r="H133" s="29">
        <v>630.54899999999998</v>
      </c>
      <c r="I133" s="69"/>
      <c r="J133" s="29"/>
      <c r="K133" s="29"/>
      <c r="L133" s="29"/>
      <c r="M133" s="29"/>
    </row>
    <row r="134" spans="1:13" ht="69.599999999999994" customHeight="1" x14ac:dyDescent="0.25">
      <c r="A134" s="26" t="s">
        <v>157</v>
      </c>
      <c r="B134" s="36"/>
      <c r="C134" s="31" t="s">
        <v>295</v>
      </c>
      <c r="D134" s="27" t="s">
        <v>296</v>
      </c>
      <c r="E134" s="111" t="s">
        <v>299</v>
      </c>
      <c r="F134" s="23" t="s">
        <v>158</v>
      </c>
      <c r="G134" s="110" t="s">
        <v>297</v>
      </c>
      <c r="H134" s="29">
        <v>-12979.976000000001</v>
      </c>
      <c r="I134" s="71"/>
      <c r="J134" s="20">
        <v>0</v>
      </c>
      <c r="K134" s="29"/>
      <c r="L134" s="29">
        <v>0</v>
      </c>
      <c r="M134" s="29">
        <v>0</v>
      </c>
    </row>
    <row r="135" spans="1:13" s="32" customFormat="1" ht="23.45" customHeight="1" x14ac:dyDescent="0.25">
      <c r="A135" s="30"/>
      <c r="B135" s="86" t="s">
        <v>300</v>
      </c>
      <c r="C135" s="82"/>
      <c r="D135" s="83"/>
      <c r="E135" s="84"/>
      <c r="F135" s="85" t="s">
        <v>159</v>
      </c>
      <c r="G135" s="69">
        <v>2931948.7</v>
      </c>
      <c r="H135" s="69">
        <v>2027984.7</v>
      </c>
      <c r="I135" s="69"/>
      <c r="J135" s="69">
        <f>SUM(J129:J134)</f>
        <v>2515501</v>
      </c>
      <c r="K135" s="69">
        <f>K128</f>
        <v>3113259.38</v>
      </c>
      <c r="L135" s="80">
        <f>L128</f>
        <v>3127492.83</v>
      </c>
      <c r="M135" s="69">
        <f>M128</f>
        <v>1871336.27</v>
      </c>
    </row>
    <row r="136" spans="1:13" ht="0.6" customHeight="1" x14ac:dyDescent="0.25">
      <c r="A136" s="26" t="s">
        <v>160</v>
      </c>
      <c r="B136" s="36"/>
      <c r="C136" s="24"/>
      <c r="D136" s="22"/>
      <c r="E136" s="26"/>
      <c r="F136" s="23" t="s">
        <v>161</v>
      </c>
      <c r="G136" s="20"/>
      <c r="H136" s="20"/>
      <c r="I136" s="71"/>
      <c r="J136" s="20"/>
      <c r="K136" s="20"/>
      <c r="L136" s="20"/>
      <c r="M136" s="20"/>
    </row>
    <row r="137" spans="1:13" s="32" customFormat="1" ht="15.75" hidden="1" x14ac:dyDescent="0.25">
      <c r="A137" s="30"/>
      <c r="B137" s="35"/>
      <c r="C137" s="31"/>
      <c r="D137" s="27"/>
      <c r="E137" s="30"/>
      <c r="F137" s="28" t="s">
        <v>162</v>
      </c>
      <c r="G137" s="29"/>
      <c r="H137" s="29"/>
      <c r="I137" s="69"/>
      <c r="J137" s="29"/>
      <c r="K137" s="29"/>
      <c r="L137" s="29"/>
      <c r="M137" s="29"/>
    </row>
    <row r="138" spans="1:13" s="32" customFormat="1" ht="15.75" hidden="1" x14ac:dyDescent="0.25">
      <c r="A138" s="30"/>
      <c r="B138" s="35"/>
      <c r="C138" s="31"/>
      <c r="D138" s="27"/>
      <c r="E138" s="30"/>
      <c r="F138" s="28" t="s">
        <v>163</v>
      </c>
      <c r="G138" s="29"/>
      <c r="H138" s="29"/>
      <c r="I138" s="69"/>
      <c r="J138" s="29"/>
      <c r="K138" s="29"/>
      <c r="L138" s="29"/>
      <c r="M138" s="29"/>
    </row>
    <row r="139" spans="1:13" ht="18" customHeight="1" x14ac:dyDescent="0.25">
      <c r="A139" s="26" t="s">
        <v>164</v>
      </c>
      <c r="B139" s="36"/>
      <c r="C139" s="24"/>
      <c r="D139" s="22"/>
      <c r="E139" s="26"/>
      <c r="F139" s="23" t="s">
        <v>165</v>
      </c>
      <c r="G139" s="20"/>
      <c r="H139" s="20"/>
      <c r="I139" s="71"/>
      <c r="J139" s="20"/>
      <c r="K139" s="20"/>
      <c r="L139" s="20"/>
      <c r="M139" s="20"/>
    </row>
    <row r="140" spans="1:13" ht="35.450000000000003" customHeight="1" x14ac:dyDescent="0.25">
      <c r="A140" s="60"/>
      <c r="B140" s="129" t="s">
        <v>301</v>
      </c>
      <c r="C140" s="129"/>
      <c r="D140" s="129"/>
      <c r="E140" s="130"/>
      <c r="F140" s="115" t="s">
        <v>168</v>
      </c>
      <c r="G140" s="69">
        <f>G126+G128</f>
        <v>4867381.7070000004</v>
      </c>
      <c r="H140" s="69">
        <f>H126+H135</f>
        <v>3586532.8710000003</v>
      </c>
      <c r="I140" s="69"/>
      <c r="J140" s="69">
        <f>J135+J126</f>
        <v>4438887.95</v>
      </c>
      <c r="K140" s="69">
        <f>K126+K128</f>
        <v>5308225.38</v>
      </c>
      <c r="L140" s="80">
        <f>L126+L128</f>
        <v>5455748.8300000001</v>
      </c>
      <c r="M140" s="80">
        <f>M126+M128</f>
        <v>4399683.2699999996</v>
      </c>
    </row>
    <row r="141" spans="1:13" ht="15.75" x14ac:dyDescent="0.25">
      <c r="A141" s="37"/>
      <c r="B141" s="38"/>
      <c r="C141" s="39"/>
      <c r="D141" s="39"/>
      <c r="E141" s="40"/>
      <c r="F141" s="41"/>
      <c r="G141" s="42"/>
      <c r="H141" s="42"/>
      <c r="I141" s="73"/>
      <c r="J141" s="42"/>
      <c r="K141" s="42"/>
      <c r="L141" s="42"/>
      <c r="M141" s="42"/>
    </row>
    <row r="142" spans="1:13" ht="15.75" x14ac:dyDescent="0.25">
      <c r="A142" s="37"/>
      <c r="B142" s="38"/>
      <c r="C142" s="39"/>
      <c r="D142" s="39"/>
      <c r="E142" s="40"/>
      <c r="F142" s="41"/>
      <c r="G142" s="42"/>
      <c r="H142" s="42"/>
      <c r="I142" s="73"/>
      <c r="J142" s="42"/>
      <c r="K142" s="42"/>
      <c r="L142" s="42"/>
      <c r="M142" s="42"/>
    </row>
    <row r="143" spans="1:13" ht="18.75" x14ac:dyDescent="0.3">
      <c r="A143" s="43"/>
      <c r="B143" s="44"/>
      <c r="C143" s="45"/>
      <c r="D143" s="45"/>
      <c r="E143" s="46"/>
      <c r="F143" s="47"/>
      <c r="G143" s="48"/>
      <c r="H143" s="48"/>
      <c r="I143" s="74"/>
      <c r="J143" s="48"/>
      <c r="K143" s="48"/>
      <c r="L143" s="42"/>
      <c r="M143" s="42"/>
    </row>
    <row r="144" spans="1:13" ht="21" x14ac:dyDescent="0.35">
      <c r="A144" s="49"/>
      <c r="B144" s="49"/>
      <c r="C144" s="49"/>
      <c r="D144" s="49"/>
      <c r="E144" s="50"/>
      <c r="F144" s="51"/>
      <c r="G144" s="51"/>
      <c r="H144" s="51"/>
      <c r="I144" s="75"/>
      <c r="J144" s="51"/>
      <c r="K144" s="52"/>
      <c r="L144" s="53"/>
      <c r="M144" s="53"/>
    </row>
    <row r="145" spans="1:13" ht="21" x14ac:dyDescent="0.35">
      <c r="A145" s="49"/>
      <c r="B145" s="49"/>
      <c r="C145" s="49"/>
      <c r="D145" s="49"/>
      <c r="E145" s="50"/>
      <c r="F145" s="51"/>
      <c r="G145" s="51"/>
      <c r="H145" s="51"/>
      <c r="I145" s="75"/>
      <c r="J145" s="51"/>
      <c r="K145" s="52"/>
      <c r="L145" s="53"/>
      <c r="M145" s="53"/>
    </row>
    <row r="146" spans="1:13" ht="21" x14ac:dyDescent="0.35">
      <c r="A146" s="56"/>
      <c r="B146" s="56"/>
      <c r="C146" s="57"/>
      <c r="D146" s="57"/>
      <c r="E146" s="49"/>
      <c r="F146" s="50"/>
      <c r="G146" s="58"/>
      <c r="H146" s="122"/>
      <c r="I146" s="122"/>
      <c r="J146" s="122"/>
      <c r="K146" s="59"/>
      <c r="L146" s="55"/>
      <c r="M146" s="55"/>
    </row>
    <row r="147" spans="1:13" ht="20.25" x14ac:dyDescent="0.3">
      <c r="A147" s="57"/>
      <c r="B147" s="57"/>
      <c r="C147" s="57"/>
      <c r="D147" s="57"/>
      <c r="E147" s="57"/>
      <c r="F147" s="58"/>
      <c r="G147" s="58"/>
      <c r="H147" s="58"/>
      <c r="I147" s="76"/>
      <c r="J147" s="58"/>
      <c r="K147" s="59"/>
      <c r="L147" s="55"/>
      <c r="M147" s="55"/>
    </row>
    <row r="148" spans="1:13" ht="20.25" x14ac:dyDescent="0.3">
      <c r="A148" s="54"/>
      <c r="B148" s="54"/>
      <c r="C148" s="54"/>
      <c r="D148" s="54"/>
      <c r="E148" s="57"/>
      <c r="F148" s="58"/>
      <c r="G148" s="58"/>
      <c r="H148" s="58"/>
      <c r="I148" s="76"/>
      <c r="J148" s="58"/>
      <c r="K148" s="59"/>
      <c r="L148" s="55"/>
      <c r="M148" s="55"/>
    </row>
    <row r="149" spans="1:13" ht="20.25" x14ac:dyDescent="0.3">
      <c r="A149" s="57"/>
      <c r="B149" s="57"/>
      <c r="C149" s="57"/>
      <c r="D149" s="57"/>
      <c r="E149" s="57"/>
      <c r="F149" s="58"/>
      <c r="G149" s="58"/>
      <c r="H149" s="58"/>
      <c r="I149" s="76"/>
      <c r="J149" s="58"/>
      <c r="K149" s="59"/>
      <c r="L149" s="55"/>
      <c r="M149" s="55"/>
    </row>
    <row r="150" spans="1:13" x14ac:dyDescent="0.25">
      <c r="B150"/>
    </row>
  </sheetData>
  <autoFilter ref="A18:M140" xr:uid="{00000000-0009-0000-0000-000000000000}"/>
  <mergeCells count="22">
    <mergeCell ref="H146:J146"/>
    <mergeCell ref="L14:L17"/>
    <mergeCell ref="A1:M1"/>
    <mergeCell ref="A2:M2"/>
    <mergeCell ref="A11:A17"/>
    <mergeCell ref="C9:K9"/>
    <mergeCell ref="B11:B17"/>
    <mergeCell ref="E5:G5"/>
    <mergeCell ref="C7:K7"/>
    <mergeCell ref="C8:K8"/>
    <mergeCell ref="M14:M17"/>
    <mergeCell ref="K11:M13"/>
    <mergeCell ref="H11:H17"/>
    <mergeCell ref="J11:J17"/>
    <mergeCell ref="B140:E140"/>
    <mergeCell ref="K14:K17"/>
    <mergeCell ref="C14:C17"/>
    <mergeCell ref="D14:D17"/>
    <mergeCell ref="C11:D13"/>
    <mergeCell ref="E11:E17"/>
    <mergeCell ref="G11:G17"/>
    <mergeCell ref="F11:F17"/>
  </mergeCells>
  <phoneticPr fontId="0" type="noConversion"/>
  <printOptions horizontalCentered="1" verticalCentered="1"/>
  <pageMargins left="3.937007874015748E-2" right="3.937007874015748E-2" top="0" bottom="0" header="0.31496062992125984" footer="0.31496062992125984"/>
  <pageSetup paperSize="9" scale="50" fitToHeight="11" orientation="landscape" r:id="rId1"/>
  <headerFooter alignWithMargins="0">
    <oddFooter>&amp;C&amp;20&amp;P</oddFooter>
  </headerFooter>
  <rowBreaks count="1" manualBreakCount="1">
    <brk id="11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A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2024-11-15T09:28:52Z</dcterms:modified>
</cp:coreProperties>
</file>